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0" windowHeight="7890"/>
  </bookViews>
  <sheets>
    <sheet name="別紙（観光施設）" sheetId="3" r:id="rId1"/>
    <sheet name="別紙（技術等）" sheetId="5" r:id="rId2"/>
  </sheets>
  <definedNames>
    <definedName name="_xlnm.Print_Area" localSheetId="0">'別紙（観光施設）'!$A$1:$I$62</definedName>
    <definedName name="_xlnm.Print_Area" localSheetId="1">'別紙（技術等）'!$A$1:$I$61</definedName>
  </definedNames>
  <calcPr calcId="162913"/>
</workbook>
</file>

<file path=xl/calcChain.xml><?xml version="1.0" encoding="utf-8"?>
<calcChain xmlns="http://schemas.openxmlformats.org/spreadsheetml/2006/main">
  <c r="E43" i="5" l="1"/>
  <c r="G43" i="5" s="1"/>
  <c r="E42" i="5"/>
  <c r="G42" i="5" s="1"/>
  <c r="G52" i="5" s="1"/>
  <c r="E31" i="5"/>
  <c r="G31" i="5" s="1"/>
  <c r="E30" i="5"/>
  <c r="G30" i="5" s="1"/>
  <c r="G40" i="5" s="1"/>
  <c r="E21" i="5"/>
  <c r="G21" i="5" s="1"/>
  <c r="E20" i="5"/>
  <c r="G20" i="5" s="1"/>
  <c r="G28" i="5" s="1"/>
  <c r="E8" i="5"/>
  <c r="G8" i="5" s="1"/>
  <c r="E7" i="5"/>
  <c r="G7" i="5" s="1"/>
  <c r="E6" i="5"/>
  <c r="G6" i="5" s="1"/>
  <c r="G18" i="5" l="1"/>
  <c r="G53" i="5" s="1"/>
  <c r="E18" i="5"/>
  <c r="E28" i="5"/>
  <c r="E40" i="5"/>
  <c r="E52" i="5"/>
  <c r="E53" i="5" l="1"/>
  <c r="E9" i="3" l="1"/>
  <c r="G9" i="3"/>
  <c r="E44" i="3"/>
  <c r="G44" i="3" s="1"/>
  <c r="E43" i="3"/>
  <c r="G43" i="3" s="1"/>
  <c r="G53" i="3" s="1"/>
  <c r="E32" i="3"/>
  <c r="G32" i="3" s="1"/>
  <c r="E31" i="3"/>
  <c r="G31" i="3" s="1"/>
  <c r="G41" i="3" s="1"/>
  <c r="E22" i="3"/>
  <c r="G22" i="3" s="1"/>
  <c r="E21" i="3"/>
  <c r="G21" i="3" s="1"/>
  <c r="G29" i="3" s="1"/>
  <c r="E8" i="3"/>
  <c r="G8" i="3" s="1"/>
  <c r="E7" i="3"/>
  <c r="G7" i="3" s="1"/>
  <c r="E29" i="3" l="1"/>
  <c r="E41" i="3"/>
  <c r="E53" i="3"/>
  <c r="G19" i="3"/>
  <c r="G54" i="3" s="1"/>
  <c r="G55" i="3" s="1"/>
  <c r="E19" i="3"/>
  <c r="G54" i="5"/>
  <c r="E54" i="3" l="1"/>
</calcChain>
</file>

<file path=xl/sharedStrings.xml><?xml version="1.0" encoding="utf-8"?>
<sst xmlns="http://schemas.openxmlformats.org/spreadsheetml/2006/main" count="71" uniqueCount="32">
  <si>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</si>
  <si>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</si>
  <si>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</si>
  <si>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</si>
  <si>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</si>
  <si>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</si>
  <si>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</si>
  <si>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</si>
  <si>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</si>
  <si>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</si>
  <si>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</si>
  <si>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</si>
  <si>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</si>
  <si>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</si>
  <si>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</si>
  <si>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</si>
  <si>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</si>
  <si>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補助金交付申請予定額＝（Ａ）×２／３
（上限10,000千円、１千円未満切り捨て）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</si>
  <si>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</si>
  <si>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</si>
  <si>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</si>
  <si>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</si>
  <si>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</si>
  <si>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</si>
  <si>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＊観光施設・技術等を両方申請した場合も補助金交付申請予定額の上限は1,000万円となります。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</si>
  <si>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</si>
  <si>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 xml:space="preserve">経費区分 </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</si>
  <si>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</si>
  <si>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</si>
  <si>
    <t>【記入例】赤字部分をご参照ください。オレンジ色のセルはPC等作成の際の自動入力箇所です。</t>
    <rPh sb="22" eb="23">
      <t>イロ</t>
    </rPh>
    <rPh sb="29" eb="30">
      <t>トウ</t>
    </rPh>
    <rPh sb="30" eb="32">
      <t>サクセイ</t>
    </rPh>
    <rPh sb="33" eb="34">
      <t>サイ</t>
    </rPh>
    <rPh sb="35" eb="37">
      <t>ジドウ</t>
    </rPh>
    <rPh sb="37" eb="39">
      <t>ニュウリョク</t>
    </rPh>
    <rPh sb="39" eb="41">
      <t>カショ</t>
    </rPh>
    <phoneticPr fontId="2"/>
  </si>
  <si>
    <t>○○工事</t>
    <rPh sb="2" eb="4">
      <t>コウジ</t>
    </rPh>
    <phoneticPr fontId="2"/>
  </si>
  <si>
    <t>○○費</t>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</si>
</sst>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16"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sz val="8"/>
      <name val="ＭＳ 明朝"/>
      <family val="1"/>
      <charset val="128"/>
    </font>
    <font>
      <b/>
      <sz val="11"/>
      <color theme="1"/>
      <name val="ＭＳ 明朝"/>
      <family val="1"/>
      <charset val="128"/>
    </font>
    <font>
      <b/>
      <sz val="12"/>
      <color rgb="FFFF0000"/>
      <name val="HG丸ｺﾞｼｯｸM-PRO"/>
      <family val="3"/>
      <charset val="128"/>
    </font>
    <font>
      <sz val="9"/>
      <color rgb="FFFF0000"/>
      <name val="HG丸ｺﾞｼｯｸM-PRO"/>
      <family val="3"/>
      <charset val="128"/>
    </font>
    <font>
      <sz val="10.5"/>
      <color rgb="FFFF0000"/>
      <name val="HG丸ｺﾞｼｯｸM-PRO"/>
      <family val="3"/>
      <charset val="128"/>
    </font>
    <font>
      <b/>
      <sz val="9"/>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C0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style="thin">
        <color indexed="64"/>
      </left>
      <right style="thin">
        <color auto="1"/>
      </right>
      <top/>
      <bottom/>
      <diagonal/>
    </border>
  </borders>
  <cellStyleXfs count="2">
    <xf numFmtId="0" fontId="0" fillId="0" borderId="0"/>
    <xf numFmtId="38" fontId="3" fillId="0" borderId="0" applyFont="0" applyFill="0" applyBorder="0" applyAlignment="0" applyProtection="0">
      <alignment vertical="center"/>
    </xf>
  </cellStyleXfs>
  <cellXfs count="136">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6" fillId="0" borderId="9" xfId="0" applyFont="1" applyFill="1" applyBorder="1" applyAlignment="1">
      <alignment vertical="center"/>
    </xf>
    <xf numFmtId="0" fontId="6" fillId="0" borderId="9" xfId="0" applyFont="1" applyBorder="1" applyAlignment="1">
      <alignment vertical="center"/>
    </xf>
    <xf numFmtId="0" fontId="7" fillId="0" borderId="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horizontal="right" vertical="center"/>
    </xf>
    <xf numFmtId="0" fontId="7" fillId="0" borderId="8" xfId="0" applyFont="1" applyBorder="1" applyAlignment="1">
      <alignment horizontal="center"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center" shrinkToFit="1"/>
    </xf>
    <xf numFmtId="0" fontId="1" fillId="0" borderId="0" xfId="0" applyFont="1" applyAlignment="1">
      <alignment vertical="center" shrinkToFit="1"/>
    </xf>
    <xf numFmtId="0" fontId="6" fillId="2" borderId="13" xfId="0" applyFont="1" applyFill="1" applyBorder="1" applyAlignment="1">
      <alignment vertical="center"/>
    </xf>
    <xf numFmtId="0" fontId="6" fillId="2" borderId="13" xfId="0" applyFont="1" applyFill="1" applyBorder="1" applyAlignment="1">
      <alignment vertical="center" shrinkToFit="1"/>
    </xf>
    <xf numFmtId="0" fontId="5" fillId="3" borderId="13" xfId="0" applyFont="1" applyFill="1" applyBorder="1" applyAlignment="1">
      <alignment vertical="center"/>
    </xf>
    <xf numFmtId="0" fontId="6" fillId="3" borderId="13" xfId="0" applyFont="1" applyFill="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vertical="center"/>
    </xf>
    <xf numFmtId="0" fontId="11" fillId="0" borderId="3" xfId="0" applyFont="1" applyFill="1" applyBorder="1" applyAlignment="1">
      <alignment horizontal="center" vertical="center"/>
    </xf>
    <xf numFmtId="0" fontId="1" fillId="0" borderId="25" xfId="0" applyFont="1" applyBorder="1" applyAlignment="1">
      <alignment vertical="center"/>
    </xf>
    <xf numFmtId="0" fontId="6" fillId="0" borderId="26" xfId="0" applyFont="1" applyBorder="1" applyAlignment="1">
      <alignment vertical="center"/>
    </xf>
    <xf numFmtId="0" fontId="10" fillId="0" borderId="26" xfId="0" applyFont="1" applyBorder="1" applyAlignment="1">
      <alignment vertical="center" shrinkToFit="1"/>
    </xf>
    <xf numFmtId="0" fontId="10" fillId="0" borderId="26" xfId="0" applyFont="1" applyBorder="1" applyAlignment="1">
      <alignment vertical="center"/>
    </xf>
    <xf numFmtId="0" fontId="7" fillId="0" borderId="26" xfId="0" applyFont="1" applyBorder="1" applyAlignment="1">
      <alignment vertical="center"/>
    </xf>
    <xf numFmtId="0" fontId="7" fillId="0" borderId="26" xfId="0" applyFont="1" applyBorder="1" applyAlignment="1">
      <alignment vertical="center" shrinkToFit="1"/>
    </xf>
    <xf numFmtId="0" fontId="1" fillId="0" borderId="3" xfId="0" applyFont="1" applyBorder="1" applyAlignment="1">
      <alignment vertical="center"/>
    </xf>
    <xf numFmtId="0" fontId="1" fillId="0" borderId="27" xfId="0" applyFont="1" applyBorder="1" applyAlignment="1">
      <alignment vertical="center"/>
    </xf>
    <xf numFmtId="0" fontId="6" fillId="0" borderId="12" xfId="0" applyFont="1" applyFill="1" applyBorder="1" applyAlignment="1">
      <alignment vertical="center"/>
    </xf>
    <xf numFmtId="176" fontId="5" fillId="2" borderId="14" xfId="0" applyNumberFormat="1" applyFont="1" applyFill="1" applyBorder="1" applyAlignment="1">
      <alignment vertical="center" shrinkToFit="1"/>
    </xf>
    <xf numFmtId="176" fontId="5" fillId="2" borderId="14"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2" borderId="19" xfId="1" applyNumberFormat="1" applyFont="1" applyFill="1" applyBorder="1" applyAlignment="1">
      <alignment vertical="center"/>
    </xf>
    <xf numFmtId="0" fontId="5" fillId="2" borderId="15" xfId="0" applyFont="1" applyFill="1" applyBorder="1" applyAlignment="1">
      <alignment vertical="center"/>
    </xf>
    <xf numFmtId="176" fontId="5" fillId="0" borderId="12" xfId="0" applyNumberFormat="1" applyFont="1" applyBorder="1" applyAlignment="1">
      <alignment vertical="center" shrinkToFit="1"/>
    </xf>
    <xf numFmtId="176" fontId="5" fillId="0" borderId="23" xfId="0" applyNumberFormat="1" applyFont="1" applyBorder="1" applyAlignment="1">
      <alignment vertical="center"/>
    </xf>
    <xf numFmtId="176" fontId="5" fillId="0" borderId="20" xfId="0" applyNumberFormat="1" applyFont="1" applyBorder="1" applyAlignment="1">
      <alignment vertical="center" shrinkToFit="1"/>
    </xf>
    <xf numFmtId="176" fontId="5" fillId="0" borderId="9" xfId="0" applyNumberFormat="1" applyFont="1" applyBorder="1" applyAlignment="1">
      <alignment vertical="center" shrinkToFit="1"/>
    </xf>
    <xf numFmtId="176" fontId="5" fillId="0" borderId="24" xfId="0" applyNumberFormat="1" applyFont="1" applyBorder="1" applyAlignment="1">
      <alignment vertical="center"/>
    </xf>
    <xf numFmtId="176" fontId="5" fillId="0" borderId="21" xfId="1"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0" xfId="1" applyNumberFormat="1" applyFont="1" applyBorder="1" applyAlignment="1">
      <alignment vertical="center" shrinkToFit="1"/>
    </xf>
    <xf numFmtId="176" fontId="5" fillId="0" borderId="16" xfId="0" applyNumberFormat="1" applyFont="1" applyBorder="1" applyAlignment="1">
      <alignment vertical="center" shrinkToFit="1"/>
    </xf>
    <xf numFmtId="176" fontId="5" fillId="0" borderId="17" xfId="0" applyNumberFormat="1" applyFont="1" applyBorder="1" applyAlignment="1">
      <alignment vertical="center"/>
    </xf>
    <xf numFmtId="0" fontId="5" fillId="0" borderId="16" xfId="0" applyFont="1" applyBorder="1" applyAlignment="1">
      <alignment vertical="center"/>
    </xf>
    <xf numFmtId="176" fontId="5" fillId="2" borderId="19" xfId="0" applyNumberFormat="1" applyFont="1" applyFill="1" applyBorder="1" applyAlignment="1">
      <alignment vertical="center" shrinkToFit="1"/>
    </xf>
    <xf numFmtId="176" fontId="6" fillId="0" borderId="12" xfId="0" applyNumberFormat="1" applyFont="1" applyBorder="1" applyAlignment="1">
      <alignment vertical="center" shrinkToFit="1"/>
    </xf>
    <xf numFmtId="176" fontId="6" fillId="0" borderId="23" xfId="0" applyNumberFormat="1" applyFont="1" applyBorder="1" applyAlignment="1">
      <alignment vertical="center"/>
    </xf>
    <xf numFmtId="176" fontId="6" fillId="0" borderId="20" xfId="1" applyNumberFormat="1" applyFont="1" applyBorder="1" applyAlignment="1">
      <alignment vertical="center" shrinkToFit="1"/>
    </xf>
    <xf numFmtId="176" fontId="6" fillId="0" borderId="16" xfId="0" applyNumberFormat="1" applyFont="1" applyBorder="1" applyAlignment="1">
      <alignment vertical="center" shrinkToFit="1"/>
    </xf>
    <xf numFmtId="176" fontId="6" fillId="0" borderId="17" xfId="0" applyNumberFormat="1" applyFont="1" applyBorder="1" applyAlignment="1">
      <alignment vertical="center"/>
    </xf>
    <xf numFmtId="0" fontId="6" fillId="0" borderId="16" xfId="0" applyFont="1" applyBorder="1" applyAlignment="1">
      <alignment vertical="center"/>
    </xf>
    <xf numFmtId="176" fontId="6" fillId="0" borderId="9" xfId="0" applyNumberFormat="1" applyFont="1" applyBorder="1" applyAlignment="1">
      <alignment vertical="center" shrinkToFit="1"/>
    </xf>
    <xf numFmtId="176" fontId="6" fillId="2" borderId="14" xfId="0" applyNumberFormat="1" applyFont="1" applyFill="1" applyBorder="1" applyAlignment="1">
      <alignment vertical="center" shrinkToFit="1"/>
    </xf>
    <xf numFmtId="176" fontId="6" fillId="0" borderId="8" xfId="0" applyNumberFormat="1" applyFont="1" applyBorder="1" applyAlignment="1">
      <alignment horizontal="center" vertical="center" shrinkToFit="1"/>
    </xf>
    <xf numFmtId="0" fontId="6" fillId="0" borderId="1" xfId="0" applyFont="1" applyBorder="1" applyAlignment="1">
      <alignment vertical="center"/>
    </xf>
    <xf numFmtId="0" fontId="5" fillId="3" borderId="15" xfId="0" applyFont="1" applyFill="1" applyBorder="1" applyAlignment="1">
      <alignment vertical="center"/>
    </xf>
    <xf numFmtId="0" fontId="7"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center"/>
    </xf>
    <xf numFmtId="0" fontId="9"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2" fillId="0" borderId="0" xfId="0" applyFont="1" applyAlignment="1">
      <alignment horizontal="left" vertical="center"/>
    </xf>
    <xf numFmtId="0" fontId="13" fillId="0" borderId="12" xfId="0" applyFont="1" applyBorder="1" applyAlignment="1">
      <alignment vertical="center"/>
    </xf>
    <xf numFmtId="176" fontId="13" fillId="0" borderId="12" xfId="0" applyNumberFormat="1" applyFont="1" applyBorder="1" applyAlignment="1">
      <alignment vertical="center" shrinkToFit="1"/>
    </xf>
    <xf numFmtId="176" fontId="13" fillId="0" borderId="23" xfId="0" applyNumberFormat="1" applyFont="1" applyBorder="1" applyAlignment="1">
      <alignment vertical="center"/>
    </xf>
    <xf numFmtId="176" fontId="13" fillId="0" borderId="20" xfId="0" applyNumberFormat="1" applyFont="1" applyBorder="1" applyAlignment="1">
      <alignment vertical="center" shrinkToFit="1"/>
    </xf>
    <xf numFmtId="176" fontId="13" fillId="0" borderId="9" xfId="0" applyNumberFormat="1" applyFont="1" applyBorder="1" applyAlignment="1">
      <alignment vertical="center" shrinkToFit="1"/>
    </xf>
    <xf numFmtId="176" fontId="13" fillId="0" borderId="24" xfId="0" applyNumberFormat="1" applyFont="1" applyBorder="1" applyAlignment="1">
      <alignment vertical="center"/>
    </xf>
    <xf numFmtId="177" fontId="13" fillId="4" borderId="16" xfId="0" applyNumberFormat="1" applyFont="1" applyFill="1" applyBorder="1" applyAlignment="1">
      <alignment vertical="center" shrinkToFit="1"/>
    </xf>
    <xf numFmtId="177" fontId="13" fillId="4" borderId="18" xfId="0" applyNumberFormat="1" applyFont="1" applyFill="1" applyBorder="1" applyAlignment="1">
      <alignment vertical="center" shrinkToFit="1"/>
    </xf>
    <xf numFmtId="176" fontId="13" fillId="0" borderId="17" xfId="0" applyNumberFormat="1" applyFont="1" applyBorder="1" applyAlignment="1">
      <alignment vertical="center"/>
    </xf>
    <xf numFmtId="177" fontId="13" fillId="4" borderId="18" xfId="1" applyNumberFormat="1" applyFont="1" applyFill="1" applyBorder="1" applyAlignment="1">
      <alignment vertical="center" shrinkToFit="1"/>
    </xf>
    <xf numFmtId="177" fontId="13" fillId="4" borderId="1" xfId="0" applyNumberFormat="1" applyFont="1" applyFill="1" applyBorder="1" applyAlignment="1">
      <alignment horizontal="right" vertical="center" shrinkToFit="1"/>
    </xf>
    <xf numFmtId="177" fontId="13" fillId="4" borderId="7" xfId="0" applyNumberFormat="1" applyFont="1" applyFill="1" applyBorder="1" applyAlignment="1">
      <alignment vertical="center" shrinkToFit="1"/>
    </xf>
    <xf numFmtId="177" fontId="14" fillId="4" borderId="7" xfId="0" applyNumberFormat="1" applyFont="1" applyFill="1" applyBorder="1" applyAlignment="1">
      <alignment horizontal="right" vertical="center" shrinkToFit="1"/>
    </xf>
    <xf numFmtId="176" fontId="1" fillId="3" borderId="14" xfId="0" applyNumberFormat="1" applyFont="1" applyFill="1" applyBorder="1" applyAlignment="1">
      <alignment vertical="center" shrinkToFit="1"/>
    </xf>
    <xf numFmtId="176" fontId="1" fillId="3" borderId="14" xfId="0" applyNumberFormat="1" applyFont="1" applyFill="1" applyBorder="1" applyAlignment="1">
      <alignment vertical="center"/>
    </xf>
    <xf numFmtId="176" fontId="1" fillId="3" borderId="22" xfId="0" applyNumberFormat="1" applyFont="1" applyFill="1" applyBorder="1" applyAlignment="1">
      <alignment vertical="center"/>
    </xf>
    <xf numFmtId="176" fontId="1" fillId="3" borderId="19" xfId="1" applyNumberFormat="1" applyFont="1" applyFill="1" applyBorder="1" applyAlignment="1">
      <alignment vertical="center"/>
    </xf>
    <xf numFmtId="176" fontId="1" fillId="0" borderId="12" xfId="0" applyNumberFormat="1" applyFont="1" applyBorder="1" applyAlignment="1">
      <alignment vertical="center" shrinkToFit="1"/>
    </xf>
    <xf numFmtId="176" fontId="1" fillId="0" borderId="23" xfId="0" applyNumberFormat="1" applyFont="1" applyBorder="1" applyAlignment="1">
      <alignment vertical="center"/>
    </xf>
    <xf numFmtId="176" fontId="1" fillId="0" borderId="20" xfId="1" applyNumberFormat="1" applyFont="1" applyBorder="1" applyAlignment="1">
      <alignment vertical="center" shrinkToFit="1"/>
    </xf>
    <xf numFmtId="0" fontId="15" fillId="0" borderId="12" xfId="0" applyFont="1" applyBorder="1" applyAlignment="1">
      <alignment vertical="center"/>
    </xf>
    <xf numFmtId="176" fontId="1" fillId="0" borderId="20" xfId="0" applyNumberFormat="1" applyFont="1" applyBorder="1" applyAlignment="1">
      <alignment vertical="center" shrinkToFit="1"/>
    </xf>
    <xf numFmtId="176" fontId="1" fillId="0" borderId="9" xfId="0" applyNumberFormat="1" applyFont="1" applyBorder="1" applyAlignment="1">
      <alignment vertical="center" shrinkToFit="1"/>
    </xf>
    <xf numFmtId="176" fontId="1" fillId="0" borderId="24" xfId="0" applyNumberFormat="1" applyFont="1" applyBorder="1" applyAlignment="1">
      <alignment vertical="center"/>
    </xf>
    <xf numFmtId="176" fontId="1" fillId="0" borderId="21" xfId="1" applyNumberFormat="1" applyFont="1" applyBorder="1" applyAlignment="1">
      <alignment vertical="center" shrinkToFit="1"/>
    </xf>
    <xf numFmtId="0" fontId="15" fillId="0" borderId="12" xfId="0" applyFont="1" applyFill="1" applyBorder="1" applyAlignment="1">
      <alignment vertical="center"/>
    </xf>
    <xf numFmtId="176" fontId="1" fillId="0" borderId="16" xfId="0" applyNumberFormat="1" applyFont="1" applyBorder="1" applyAlignment="1">
      <alignment vertical="center" shrinkToFit="1"/>
    </xf>
    <xf numFmtId="177" fontId="14" fillId="4" borderId="16" xfId="0" applyNumberFormat="1" applyFont="1" applyFill="1" applyBorder="1" applyAlignment="1">
      <alignment vertical="center" shrinkToFit="1"/>
    </xf>
    <xf numFmtId="176" fontId="1" fillId="0" borderId="17" xfId="0" applyNumberFormat="1" applyFont="1" applyBorder="1" applyAlignment="1">
      <alignment vertical="center"/>
    </xf>
    <xf numFmtId="177" fontId="14" fillId="4" borderId="18" xfId="0" applyNumberFormat="1" applyFont="1" applyFill="1" applyBorder="1" applyAlignment="1">
      <alignment vertical="center" shrinkToFit="1"/>
    </xf>
    <xf numFmtId="176" fontId="1" fillId="3" borderId="19" xfId="0" applyNumberFormat="1" applyFont="1" applyFill="1" applyBorder="1" applyAlignment="1">
      <alignment vertical="center" shrinkToFit="1"/>
    </xf>
    <xf numFmtId="176" fontId="7" fillId="0" borderId="12" xfId="0" applyNumberFormat="1" applyFont="1" applyBorder="1" applyAlignment="1">
      <alignment vertical="center" shrinkToFit="1"/>
    </xf>
    <xf numFmtId="176" fontId="7" fillId="0" borderId="23" xfId="0" applyNumberFormat="1" applyFont="1" applyBorder="1" applyAlignment="1">
      <alignment vertical="center"/>
    </xf>
    <xf numFmtId="176" fontId="7" fillId="0" borderId="20" xfId="1"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17" xfId="0" applyNumberFormat="1" applyFont="1" applyBorder="1" applyAlignment="1">
      <alignment vertical="center"/>
    </xf>
    <xf numFmtId="177" fontId="14" fillId="4" borderId="18" xfId="1" applyNumberFormat="1" applyFont="1" applyFill="1" applyBorder="1" applyAlignment="1">
      <alignment vertical="center" shrinkToFit="1"/>
    </xf>
    <xf numFmtId="176" fontId="7" fillId="0" borderId="9" xfId="0" applyNumberFormat="1" applyFont="1" applyBorder="1" applyAlignment="1">
      <alignment vertical="center" shrinkToFit="1"/>
    </xf>
    <xf numFmtId="176" fontId="1" fillId="0" borderId="21" xfId="0" applyNumberFormat="1" applyFont="1" applyBorder="1" applyAlignment="1">
      <alignment vertical="center" shrinkToFit="1"/>
    </xf>
    <xf numFmtId="176" fontId="7" fillId="3" borderId="14" xfId="0" applyNumberFormat="1" applyFont="1" applyFill="1" applyBorder="1" applyAlignment="1">
      <alignment vertical="center" shrinkToFi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177" fontId="14" fillId="4" borderId="1" xfId="0" applyNumberFormat="1" applyFont="1" applyFill="1" applyBorder="1" applyAlignment="1">
      <alignment horizontal="right" vertical="center" shrinkToFit="1"/>
    </xf>
    <xf numFmtId="176" fontId="7" fillId="0" borderId="8" xfId="0" applyNumberFormat="1" applyFont="1" applyBorder="1" applyAlignment="1">
      <alignment horizontal="center" vertical="center" shrinkToFit="1"/>
    </xf>
    <xf numFmtId="177" fontId="14" fillId="4" borderId="7" xfId="0" applyNumberFormat="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87922</xdr:colOff>
      <xdr:row>10</xdr:row>
      <xdr:rowOff>73266</xdr:rowOff>
    </xdr:from>
    <xdr:to>
      <xdr:col>7</xdr:col>
      <xdr:colOff>496764</xdr:colOff>
      <xdr:row>16</xdr:row>
      <xdr:rowOff>140674</xdr:rowOff>
    </xdr:to>
    <xdr:sp macro="" textlink="">
      <xdr:nvSpPr>
        <xdr:cNvPr id="2" name="角丸四角形吹き出し 1"/>
        <xdr:cNvSpPr/>
      </xdr:nvSpPr>
      <xdr:spPr>
        <a:xfrm>
          <a:off x="5136172" y="1721091"/>
          <a:ext cx="1789967" cy="981808"/>
        </a:xfrm>
        <a:prstGeom prst="wedgeRoundRectCallout">
          <a:avLst>
            <a:gd name="adj1" fmla="val 12367"/>
            <a:gd name="adj2" fmla="val -76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u="sng" kern="100">
              <a:solidFill>
                <a:srgbClr val="FF0000"/>
              </a:solidFill>
              <a:effectLst/>
              <a:ea typeface="HG丸ｺﾞｼｯｸM-PRO" panose="020F0600000000000000" pitchFamily="50" charset="-128"/>
              <a:cs typeface="Times New Roman" panose="02020603050405020304" pitchFamily="18" charset="0"/>
            </a:rPr>
            <a:t>消費税は補助対象外</a:t>
          </a:r>
          <a:r>
            <a:rPr lang="ja-JP" altLang="en-US" sz="1050" kern="100">
              <a:solidFill>
                <a:srgbClr val="FF0000"/>
              </a:solidFill>
              <a:effectLst/>
              <a:ea typeface="HG丸ｺﾞｼｯｸM-PRO" panose="020F0600000000000000" pitchFamily="50" charset="-128"/>
              <a:cs typeface="Times New Roman" panose="02020603050405020304" pitchFamily="18" charset="0"/>
            </a:rPr>
            <a:t>です。税抜価格になっているか</a:t>
          </a:r>
          <a:endParaRPr lang="en-US" altLang="ja-JP" sz="1050" kern="100">
            <a:solidFill>
              <a:srgbClr val="FF0000"/>
            </a:solidFill>
            <a:effectLst/>
            <a:ea typeface="HG丸ｺﾞｼｯｸM-PRO" panose="020F0600000000000000" pitchFamily="50" charset="-128"/>
            <a:cs typeface="Times New Roman" panose="02020603050405020304" pitchFamily="18" charset="0"/>
          </a:endParaRPr>
        </a:p>
        <a:p>
          <a:pPr algn="ctr">
            <a:spcAft>
              <a:spcPts val="0"/>
            </a:spcAft>
          </a:pPr>
          <a:r>
            <a:rPr lang="ja-JP" altLang="en-US" sz="1050" kern="100">
              <a:solidFill>
                <a:srgbClr val="FF0000"/>
              </a:solidFill>
              <a:effectLst/>
              <a:ea typeface="HG丸ｺﾞｼｯｸM-PRO" panose="020F0600000000000000" pitchFamily="50" charset="-128"/>
              <a:cs typeface="Times New Roman" panose="02020603050405020304" pitchFamily="18" charset="0"/>
            </a:rPr>
            <a:t>ご確認ください。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262303</xdr:colOff>
      <xdr:row>11</xdr:row>
      <xdr:rowOff>20513</xdr:rowOff>
    </xdr:from>
    <xdr:to>
      <xdr:col>1</xdr:col>
      <xdr:colOff>2242039</xdr:colOff>
      <xdr:row>17</xdr:row>
      <xdr:rowOff>87921</xdr:rowOff>
    </xdr:to>
    <xdr:sp macro="" textlink="">
      <xdr:nvSpPr>
        <xdr:cNvPr id="3" name="角丸四角形吹き出し 2"/>
        <xdr:cNvSpPr/>
      </xdr:nvSpPr>
      <xdr:spPr>
        <a:xfrm>
          <a:off x="338503" y="1820738"/>
          <a:ext cx="1979736" cy="981808"/>
        </a:xfrm>
        <a:prstGeom prst="wedgeRoundRectCallout">
          <a:avLst>
            <a:gd name="adj1" fmla="val -17045"/>
            <a:gd name="adj2" fmla="val -857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solidFill>
                <a:srgbClr val="FF0000"/>
              </a:solidFill>
              <a:effectLst/>
              <a:ea typeface="HG丸ｺﾞｼｯｸM-PRO" panose="020F0600000000000000" pitchFamily="50" charset="-128"/>
              <a:cs typeface="Times New Roman" panose="02020603050405020304" pitchFamily="18" charset="0"/>
            </a:rPr>
            <a:t>提出書類の見積書の記載と合わせてください。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923193</xdr:colOff>
      <xdr:row>44</xdr:row>
      <xdr:rowOff>137743</xdr:rowOff>
    </xdr:from>
    <xdr:to>
      <xdr:col>7</xdr:col>
      <xdr:colOff>1184030</xdr:colOff>
      <xdr:row>51</xdr:row>
      <xdr:rowOff>51286</xdr:rowOff>
    </xdr:to>
    <xdr:sp macro="" textlink="">
      <xdr:nvSpPr>
        <xdr:cNvPr id="4" name="角丸四角形吹き出し 3"/>
        <xdr:cNvSpPr/>
      </xdr:nvSpPr>
      <xdr:spPr>
        <a:xfrm>
          <a:off x="5158155" y="7039705"/>
          <a:ext cx="2576144" cy="990600"/>
        </a:xfrm>
        <a:prstGeom prst="wedgeRoundRectCallout">
          <a:avLst>
            <a:gd name="adj1" fmla="val 5764"/>
            <a:gd name="adj2" fmla="val 9838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(B)</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欄が</a:t>
          </a:r>
          <a:endPar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spcAft>
              <a:spcPts val="0"/>
            </a:spcAft>
          </a:pP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千円未満切り捨て、</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r>
          <a:b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b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の</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2/3</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以内</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上限</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1,000</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万円</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になっているかご確認ください。</a:t>
          </a:r>
          <a:endParaRPr 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366346</xdr:colOff>
      <xdr:row>9</xdr:row>
      <xdr:rowOff>131885</xdr:rowOff>
    </xdr:from>
    <xdr:to>
      <xdr:col>1</xdr:col>
      <xdr:colOff>2346082</xdr:colOff>
      <xdr:row>16</xdr:row>
      <xdr:rowOff>45428</xdr:rowOff>
    </xdr:to>
    <xdr:sp macro="" textlink="">
      <xdr:nvSpPr>
        <xdr:cNvPr id="2" name="角丸四角形吹き出し 1"/>
        <xdr:cNvSpPr/>
      </xdr:nvSpPr>
      <xdr:spPr>
        <a:xfrm>
          <a:off x="442546" y="1779710"/>
          <a:ext cx="1979736" cy="980343"/>
        </a:xfrm>
        <a:prstGeom prst="wedgeRoundRectCallout">
          <a:avLst>
            <a:gd name="adj1" fmla="val -17045"/>
            <a:gd name="adj2" fmla="val -857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solidFill>
                <a:srgbClr val="FF0000"/>
              </a:solidFill>
              <a:effectLst/>
              <a:ea typeface="HG丸ｺﾞｼｯｸM-PRO" panose="020F0600000000000000" pitchFamily="50" charset="-128"/>
              <a:cs typeface="Times New Roman" panose="02020603050405020304" pitchFamily="18" charset="0"/>
            </a:rPr>
            <a:t>提出書類の見積書の記載と合わせてください。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791308</xdr:colOff>
      <xdr:row>10</xdr:row>
      <xdr:rowOff>7326</xdr:rowOff>
    </xdr:from>
    <xdr:to>
      <xdr:col>7</xdr:col>
      <xdr:colOff>269631</xdr:colOff>
      <xdr:row>16</xdr:row>
      <xdr:rowOff>74734</xdr:rowOff>
    </xdr:to>
    <xdr:sp macro="" textlink="">
      <xdr:nvSpPr>
        <xdr:cNvPr id="3" name="角丸四角形吹き出し 2"/>
        <xdr:cNvSpPr/>
      </xdr:nvSpPr>
      <xdr:spPr>
        <a:xfrm>
          <a:off x="4901712" y="1553307"/>
          <a:ext cx="1793631" cy="990600"/>
        </a:xfrm>
        <a:prstGeom prst="wedgeRoundRectCallout">
          <a:avLst>
            <a:gd name="adj1" fmla="val 12367"/>
            <a:gd name="adj2" fmla="val -76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u="sng" kern="100">
              <a:solidFill>
                <a:srgbClr val="FF0000"/>
              </a:solidFill>
              <a:effectLst/>
              <a:ea typeface="HG丸ｺﾞｼｯｸM-PRO" panose="020F0600000000000000" pitchFamily="50" charset="-128"/>
              <a:cs typeface="Times New Roman" panose="02020603050405020304" pitchFamily="18" charset="0"/>
            </a:rPr>
            <a:t>消費税は補助対象外</a:t>
          </a:r>
          <a:r>
            <a:rPr lang="ja-JP" altLang="en-US" sz="1050" kern="100">
              <a:solidFill>
                <a:srgbClr val="FF0000"/>
              </a:solidFill>
              <a:effectLst/>
              <a:ea typeface="HG丸ｺﾞｼｯｸM-PRO" panose="020F0600000000000000" pitchFamily="50" charset="-128"/>
              <a:cs typeface="Times New Roman" panose="02020603050405020304" pitchFamily="18" charset="0"/>
            </a:rPr>
            <a:t>です。税抜価格になっているか</a:t>
          </a:r>
          <a:endParaRPr lang="en-US" altLang="ja-JP" sz="1050" kern="100">
            <a:solidFill>
              <a:srgbClr val="FF0000"/>
            </a:solidFill>
            <a:effectLst/>
            <a:ea typeface="HG丸ｺﾞｼｯｸM-PRO" panose="020F0600000000000000" pitchFamily="50" charset="-128"/>
            <a:cs typeface="Times New Roman" panose="02020603050405020304" pitchFamily="18" charset="0"/>
          </a:endParaRPr>
        </a:p>
        <a:p>
          <a:pPr algn="ctr">
            <a:spcAft>
              <a:spcPts val="0"/>
            </a:spcAft>
          </a:pPr>
          <a:r>
            <a:rPr lang="ja-JP" altLang="en-US" sz="1050" kern="100">
              <a:solidFill>
                <a:srgbClr val="FF0000"/>
              </a:solidFill>
              <a:effectLst/>
              <a:ea typeface="HG丸ｺﾞｼｯｸM-PRO" panose="020F0600000000000000" pitchFamily="50" charset="-128"/>
              <a:cs typeface="Times New Roman" panose="02020603050405020304" pitchFamily="18" charset="0"/>
            </a:rPr>
            <a:t>ご確認ください。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747346</xdr:colOff>
      <xdr:row>44</xdr:row>
      <xdr:rowOff>36634</xdr:rowOff>
    </xdr:from>
    <xdr:to>
      <xdr:col>8</xdr:col>
      <xdr:colOff>41029</xdr:colOff>
      <xdr:row>50</xdr:row>
      <xdr:rowOff>104042</xdr:rowOff>
    </xdr:to>
    <xdr:sp macro="" textlink="">
      <xdr:nvSpPr>
        <xdr:cNvPr id="4" name="角丸四角形吹き出し 3"/>
        <xdr:cNvSpPr/>
      </xdr:nvSpPr>
      <xdr:spPr>
        <a:xfrm>
          <a:off x="4857750" y="6828692"/>
          <a:ext cx="2817933" cy="990600"/>
        </a:xfrm>
        <a:prstGeom prst="wedgeRoundRectCallout">
          <a:avLst>
            <a:gd name="adj1" fmla="val 8209"/>
            <a:gd name="adj2" fmla="val 983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(B)</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欄が</a:t>
          </a:r>
          <a:endPar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spcAft>
              <a:spcPts val="0"/>
            </a:spcAft>
          </a:pP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千円未満切り捨て、</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r>
          <a:b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b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の</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2/3</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以内</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上限</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1,000</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万円</a:t>
          </a:r>
          <a:r>
            <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に</a:t>
          </a:r>
          <a:endParaRPr lang="en-US" alt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spcAft>
              <a:spcPts val="0"/>
            </a:spcAft>
          </a:pPr>
          <a:r>
            <a:rPr lang="ja-JP" altLang="en-US"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なっているかご確認ください。</a:t>
          </a:r>
          <a:endParaRPr lang="ja-JP" sz="105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2"/>
  <sheetViews>
    <sheetView tabSelected="1" view="pageBreakPreview" zoomScale="130" zoomScaleNormal="100" zoomScaleSheetLayoutView="130" workbookViewId="0">
      <selection activeCell="B7" sqref="B7"/>
    </sheetView>
  </sheetViews>
  <sheetFormatPr defaultColWidth="1.625" defaultRowHeight="21" customHeight="1" x14ac:dyDescent="0.15"/>
  <cols>
    <col min="1" max="1" width="1" style="1" customWidth="1"/>
    <col min="2" max="2" width="34.5" style="1" customWidth="1"/>
    <col min="3" max="3" width="11.75" style="26" customWidth="1"/>
    <col min="4" max="4" width="6.75" style="26" customWidth="1"/>
    <col min="5" max="5" width="12.25" style="1" customWidth="1"/>
    <col min="6" max="6" width="3.625" style="1" customWidth="1"/>
    <col min="7" max="7" width="14.5" style="1" customWidth="1"/>
    <col min="8" max="8" width="15.875" style="1" customWidth="1"/>
    <col min="9" max="12" width="1.625" style="1"/>
    <col min="13" max="13" width="6.375" style="1" customWidth="1"/>
    <col min="14" max="16384" width="1.625" style="1"/>
  </cols>
  <sheetData>
    <row r="1" spans="1:9" ht="21" customHeight="1" x14ac:dyDescent="0.15">
      <c r="A1" s="89" t="s">
        <v>29</v>
      </c>
      <c r="B1" s="26"/>
      <c r="D1" s="1"/>
      <c r="I1" s="2"/>
    </row>
    <row r="2" spans="1:9" ht="20.25" customHeight="1" x14ac:dyDescent="0.15">
      <c r="A2" s="11" t="s">
        <v>23</v>
      </c>
      <c r="B2" s="9"/>
      <c r="C2" s="23"/>
      <c r="D2" s="23"/>
      <c r="E2" s="9"/>
      <c r="F2" s="9"/>
      <c r="G2" s="9"/>
      <c r="H2" s="33"/>
      <c r="I2" s="4"/>
    </row>
    <row r="3" spans="1:9" ht="9" customHeight="1" x14ac:dyDescent="0.15">
      <c r="A3" s="3"/>
      <c r="B3" s="8"/>
      <c r="C3" s="24"/>
      <c r="D3" s="24"/>
      <c r="E3" s="8"/>
      <c r="F3" s="8"/>
      <c r="G3" s="8"/>
      <c r="H3" s="10" t="s">
        <v>0</v>
      </c>
      <c r="I3" s="4"/>
    </row>
    <row r="4" spans="1:9" ht="9" customHeight="1" x14ac:dyDescent="0.15">
      <c r="A4" s="3"/>
      <c r="B4" s="76" t="s">
        <v>26</v>
      </c>
      <c r="C4" s="81" t="s">
        <v>1</v>
      </c>
      <c r="D4" s="81" t="s">
        <v>3</v>
      </c>
      <c r="E4" s="83" t="s">
        <v>15</v>
      </c>
      <c r="F4" s="85"/>
      <c r="G4" s="86"/>
      <c r="H4" s="76" t="s">
        <v>2</v>
      </c>
      <c r="I4" s="4"/>
    </row>
    <row r="5" spans="1:9" ht="10.5" customHeight="1" thickBot="1" x14ac:dyDescent="0.2">
      <c r="A5" s="3"/>
      <c r="B5" s="77"/>
      <c r="C5" s="82"/>
      <c r="D5" s="82"/>
      <c r="E5" s="84"/>
      <c r="F5" s="87" t="s">
        <v>16</v>
      </c>
      <c r="G5" s="88"/>
      <c r="H5" s="77"/>
      <c r="I5" s="4"/>
    </row>
    <row r="6" spans="1:9" ht="12" customHeight="1" thickBot="1" x14ac:dyDescent="0.2">
      <c r="A6" s="3"/>
      <c r="B6" s="27" t="s">
        <v>9</v>
      </c>
      <c r="C6" s="43"/>
      <c r="D6" s="43"/>
      <c r="E6" s="44"/>
      <c r="F6" s="45"/>
      <c r="G6" s="46"/>
      <c r="H6" s="47"/>
      <c r="I6" s="4"/>
    </row>
    <row r="7" spans="1:9" ht="12" customHeight="1" x14ac:dyDescent="0.15">
      <c r="A7" s="3"/>
      <c r="B7" s="90" t="s">
        <v>30</v>
      </c>
      <c r="C7" s="91">
        <v>1100000</v>
      </c>
      <c r="D7" s="91">
        <v>1</v>
      </c>
      <c r="E7" s="91">
        <f>+C7*D7</f>
        <v>1100000</v>
      </c>
      <c r="F7" s="92"/>
      <c r="G7" s="93">
        <f>+E7/1.1</f>
        <v>999999.99999999988</v>
      </c>
      <c r="H7" s="7"/>
      <c r="I7" s="4"/>
    </row>
    <row r="8" spans="1:9" ht="12" customHeight="1" x14ac:dyDescent="0.15">
      <c r="A8" s="3"/>
      <c r="B8" s="90" t="s">
        <v>30</v>
      </c>
      <c r="C8" s="91">
        <v>3300000</v>
      </c>
      <c r="D8" s="91">
        <v>1</v>
      </c>
      <c r="E8" s="91">
        <f>+C8*D8</f>
        <v>3300000</v>
      </c>
      <c r="F8" s="95"/>
      <c r="G8" s="93">
        <f>+E8/1.1</f>
        <v>2999999.9999999995</v>
      </c>
      <c r="H8" s="5"/>
      <c r="I8" s="4"/>
    </row>
    <row r="9" spans="1:9" ht="12" customHeight="1" x14ac:dyDescent="0.15">
      <c r="A9" s="3"/>
      <c r="B9" s="90" t="s">
        <v>30</v>
      </c>
      <c r="C9" s="94">
        <v>4400000</v>
      </c>
      <c r="D9" s="91">
        <v>1</v>
      </c>
      <c r="E9" s="91">
        <f>+C9*D9</f>
        <v>4400000</v>
      </c>
      <c r="F9" s="95"/>
      <c r="G9" s="93">
        <f>+E9/1.1</f>
        <v>3999999.9999999995</v>
      </c>
      <c r="H9" s="5"/>
      <c r="I9" s="4"/>
    </row>
    <row r="10" spans="1:9" ht="12" customHeight="1" x14ac:dyDescent="0.15">
      <c r="A10" s="3"/>
      <c r="B10" s="16"/>
      <c r="C10" s="48"/>
      <c r="D10" s="48"/>
      <c r="E10" s="48"/>
      <c r="F10" s="49"/>
      <c r="G10" s="55"/>
      <c r="H10" s="7"/>
      <c r="I10" s="4"/>
    </row>
    <row r="11" spans="1:9" ht="12" customHeight="1" x14ac:dyDescent="0.15">
      <c r="A11" s="3"/>
      <c r="B11" s="15"/>
      <c r="C11" s="48"/>
      <c r="D11" s="48"/>
      <c r="E11" s="48"/>
      <c r="F11" s="49"/>
      <c r="G11" s="50"/>
      <c r="H11" s="7"/>
      <c r="I11" s="4"/>
    </row>
    <row r="12" spans="1:9" ht="12" customHeight="1" x14ac:dyDescent="0.15">
      <c r="A12" s="3"/>
      <c r="B12" s="15"/>
      <c r="C12" s="48"/>
      <c r="D12" s="48"/>
      <c r="E12" s="48"/>
      <c r="F12" s="49"/>
      <c r="G12" s="50"/>
      <c r="H12" s="7"/>
      <c r="I12" s="4"/>
    </row>
    <row r="13" spans="1:9" ht="12" customHeight="1" x14ac:dyDescent="0.15">
      <c r="A13" s="3"/>
      <c r="B13" s="15"/>
      <c r="C13" s="48"/>
      <c r="D13" s="48"/>
      <c r="E13" s="48"/>
      <c r="F13" s="49"/>
      <c r="G13" s="50"/>
      <c r="H13" s="7"/>
      <c r="I13" s="4"/>
    </row>
    <row r="14" spans="1:9" ht="12" customHeight="1" x14ac:dyDescent="0.15">
      <c r="A14" s="3"/>
      <c r="B14" s="16"/>
      <c r="C14" s="51"/>
      <c r="D14" s="51"/>
      <c r="E14" s="51"/>
      <c r="F14" s="52"/>
      <c r="G14" s="53"/>
      <c r="H14" s="5"/>
      <c r="I14" s="4"/>
    </row>
    <row r="15" spans="1:9" ht="12" customHeight="1" x14ac:dyDescent="0.15">
      <c r="A15" s="3"/>
      <c r="B15" s="42"/>
      <c r="C15" s="48"/>
      <c r="D15" s="48"/>
      <c r="E15" s="48"/>
      <c r="F15" s="49"/>
      <c r="G15" s="50"/>
      <c r="H15" s="7"/>
      <c r="I15" s="4"/>
    </row>
    <row r="16" spans="1:9" ht="12" customHeight="1" x14ac:dyDescent="0.15">
      <c r="A16" s="3"/>
      <c r="B16" s="12"/>
      <c r="C16" s="51"/>
      <c r="D16" s="51"/>
      <c r="E16" s="51"/>
      <c r="F16" s="52"/>
      <c r="G16" s="53"/>
      <c r="H16" s="5"/>
      <c r="I16" s="4"/>
    </row>
    <row r="17" spans="1:9" ht="12" customHeight="1" x14ac:dyDescent="0.15">
      <c r="A17" s="3"/>
      <c r="B17" s="12"/>
      <c r="C17" s="51"/>
      <c r="D17" s="51"/>
      <c r="E17" s="51"/>
      <c r="F17" s="52"/>
      <c r="G17" s="53"/>
      <c r="H17" s="5"/>
      <c r="I17" s="4"/>
    </row>
    <row r="18" spans="1:9" ht="12" customHeight="1" x14ac:dyDescent="0.15">
      <c r="A18" s="3"/>
      <c r="B18" s="21"/>
      <c r="C18" s="48"/>
      <c r="D18" s="48"/>
      <c r="E18" s="48"/>
      <c r="F18" s="49"/>
      <c r="G18" s="55"/>
      <c r="H18" s="7"/>
      <c r="I18" s="4"/>
    </row>
    <row r="19" spans="1:9" ht="12" customHeight="1" thickBot="1" x14ac:dyDescent="0.2">
      <c r="A19" s="3"/>
      <c r="B19" s="17" t="s">
        <v>4</v>
      </c>
      <c r="C19" s="56"/>
      <c r="D19" s="56"/>
      <c r="E19" s="96">
        <f>SUM(E7:E18)</f>
        <v>8800000</v>
      </c>
      <c r="F19" s="57"/>
      <c r="G19" s="97">
        <f>SUM(G7:G18)</f>
        <v>7999999.9999999991</v>
      </c>
      <c r="H19" s="58"/>
      <c r="I19" s="4"/>
    </row>
    <row r="20" spans="1:9" ht="12" customHeight="1" thickBot="1" x14ac:dyDescent="0.2">
      <c r="A20" s="3"/>
      <c r="B20" s="27" t="s">
        <v>13</v>
      </c>
      <c r="C20" s="43"/>
      <c r="D20" s="43"/>
      <c r="E20" s="43"/>
      <c r="F20" s="45"/>
      <c r="G20" s="59"/>
      <c r="H20" s="47"/>
      <c r="I20" s="4"/>
    </row>
    <row r="21" spans="1:9" ht="12" customHeight="1" x14ac:dyDescent="0.15">
      <c r="A21" s="3"/>
      <c r="B21" s="90" t="s">
        <v>30</v>
      </c>
      <c r="C21" s="91">
        <v>2200000</v>
      </c>
      <c r="D21" s="91">
        <v>1</v>
      </c>
      <c r="E21" s="91">
        <f>+C21*D21</f>
        <v>2200000</v>
      </c>
      <c r="F21" s="92"/>
      <c r="G21" s="93">
        <f>+E21/1.1</f>
        <v>1999999.9999999998</v>
      </c>
      <c r="H21" s="7"/>
      <c r="I21" s="4"/>
    </row>
    <row r="22" spans="1:9" ht="12" customHeight="1" x14ac:dyDescent="0.15">
      <c r="A22" s="3"/>
      <c r="B22" s="90" t="s">
        <v>30</v>
      </c>
      <c r="C22" s="94">
        <v>1234567</v>
      </c>
      <c r="D22" s="91">
        <v>1</v>
      </c>
      <c r="E22" s="91">
        <f>+C22*D22</f>
        <v>1234567</v>
      </c>
      <c r="F22" s="95"/>
      <c r="G22" s="93">
        <f>+E22/1.1</f>
        <v>1122333.6363636362</v>
      </c>
      <c r="H22" s="5"/>
      <c r="I22" s="4"/>
    </row>
    <row r="23" spans="1:9" ht="12" customHeight="1" x14ac:dyDescent="0.15">
      <c r="A23" s="3"/>
      <c r="B23" s="15"/>
      <c r="C23" s="48"/>
      <c r="D23" s="48"/>
      <c r="E23" s="48"/>
      <c r="F23" s="49"/>
      <c r="G23" s="50"/>
      <c r="H23" s="7"/>
      <c r="I23" s="4"/>
    </row>
    <row r="24" spans="1:9" ht="12" customHeight="1" x14ac:dyDescent="0.15">
      <c r="A24" s="3"/>
      <c r="B24" s="16"/>
      <c r="C24" s="48"/>
      <c r="D24" s="48"/>
      <c r="E24" s="48"/>
      <c r="F24" s="49"/>
      <c r="G24" s="55"/>
      <c r="H24" s="7"/>
      <c r="I24" s="4"/>
    </row>
    <row r="25" spans="1:9" ht="12" customHeight="1" x14ac:dyDescent="0.15">
      <c r="A25" s="3"/>
      <c r="B25" s="16"/>
      <c r="C25" s="48"/>
      <c r="D25" s="48"/>
      <c r="E25" s="48"/>
      <c r="F25" s="49"/>
      <c r="G25" s="55"/>
      <c r="H25" s="7"/>
      <c r="I25" s="4"/>
    </row>
    <row r="26" spans="1:9" ht="12" customHeight="1" x14ac:dyDescent="0.15">
      <c r="A26" s="3"/>
      <c r="B26" s="13"/>
      <c r="C26" s="51"/>
      <c r="D26" s="51"/>
      <c r="E26" s="51"/>
      <c r="F26" s="52"/>
      <c r="G26" s="53"/>
      <c r="H26" s="5"/>
      <c r="I26" s="4"/>
    </row>
    <row r="27" spans="1:9" ht="12" customHeight="1" x14ac:dyDescent="0.15">
      <c r="A27" s="3"/>
      <c r="B27" s="15"/>
      <c r="C27" s="60"/>
      <c r="D27" s="60"/>
      <c r="E27" s="60"/>
      <c r="F27" s="61"/>
      <c r="G27" s="62"/>
      <c r="H27" s="15"/>
      <c r="I27" s="4"/>
    </row>
    <row r="28" spans="1:9" ht="12" customHeight="1" x14ac:dyDescent="0.15">
      <c r="A28" s="3"/>
      <c r="B28" s="16"/>
      <c r="C28" s="60"/>
      <c r="D28" s="60"/>
      <c r="E28" s="60"/>
      <c r="F28" s="61"/>
      <c r="G28" s="62"/>
      <c r="H28" s="15"/>
      <c r="I28" s="4"/>
    </row>
    <row r="29" spans="1:9" ht="12" customHeight="1" thickBot="1" x14ac:dyDescent="0.2">
      <c r="A29" s="3"/>
      <c r="B29" s="17" t="s">
        <v>4</v>
      </c>
      <c r="C29" s="63"/>
      <c r="D29" s="63"/>
      <c r="E29" s="96">
        <f>SUM(E21:E28)</f>
        <v>3434567</v>
      </c>
      <c r="F29" s="98"/>
      <c r="G29" s="99">
        <f>SUM(G21:G28)</f>
        <v>3122333.6363636358</v>
      </c>
      <c r="H29" s="65"/>
      <c r="I29" s="4"/>
    </row>
    <row r="30" spans="1:9" ht="12" customHeight="1" thickBot="1" x14ac:dyDescent="0.2">
      <c r="A30" s="3"/>
      <c r="B30" s="27" t="s">
        <v>10</v>
      </c>
      <c r="C30" s="43"/>
      <c r="D30" s="43"/>
      <c r="E30" s="43"/>
      <c r="F30" s="45"/>
      <c r="G30" s="59"/>
      <c r="H30" s="47"/>
      <c r="I30" s="4"/>
    </row>
    <row r="31" spans="1:9" ht="12.75" x14ac:dyDescent="0.15">
      <c r="A31" s="3"/>
      <c r="B31" s="90" t="s">
        <v>31</v>
      </c>
      <c r="C31" s="91">
        <v>550000</v>
      </c>
      <c r="D31" s="91">
        <v>1</v>
      </c>
      <c r="E31" s="91">
        <f>+C31*D31</f>
        <v>550000</v>
      </c>
      <c r="F31" s="92"/>
      <c r="G31" s="93">
        <f>+E31/1.1</f>
        <v>499999.99999999994</v>
      </c>
      <c r="H31" s="7"/>
      <c r="I31" s="4"/>
    </row>
    <row r="32" spans="1:9" ht="12" customHeight="1" x14ac:dyDescent="0.15">
      <c r="A32" s="3"/>
      <c r="B32" s="90" t="s">
        <v>31</v>
      </c>
      <c r="C32" s="94">
        <v>660000</v>
      </c>
      <c r="D32" s="91">
        <v>1</v>
      </c>
      <c r="E32" s="91">
        <f>+C32*D32</f>
        <v>660000</v>
      </c>
      <c r="F32" s="95"/>
      <c r="G32" s="93">
        <f>+E32/1.1</f>
        <v>600000</v>
      </c>
      <c r="H32" s="5"/>
      <c r="I32" s="4"/>
    </row>
    <row r="33" spans="1:9" ht="12" customHeight="1" x14ac:dyDescent="0.15">
      <c r="A33" s="3"/>
      <c r="B33" s="7"/>
      <c r="C33" s="48"/>
      <c r="D33" s="48"/>
      <c r="E33" s="48"/>
      <c r="F33" s="49"/>
      <c r="G33" s="50"/>
      <c r="H33" s="7"/>
      <c r="I33" s="4"/>
    </row>
    <row r="34" spans="1:9" ht="12" customHeight="1" x14ac:dyDescent="0.15">
      <c r="A34" s="3"/>
      <c r="B34" s="6"/>
      <c r="C34" s="48"/>
      <c r="D34" s="48"/>
      <c r="E34" s="48"/>
      <c r="F34" s="49"/>
      <c r="G34" s="55"/>
      <c r="H34" s="7"/>
      <c r="I34" s="4"/>
    </row>
    <row r="35" spans="1:9" ht="12" customHeight="1" x14ac:dyDescent="0.15">
      <c r="A35" s="3"/>
      <c r="B35" s="13"/>
      <c r="C35" s="66"/>
      <c r="D35" s="51"/>
      <c r="E35" s="51"/>
      <c r="F35" s="52"/>
      <c r="G35" s="54"/>
      <c r="H35" s="5"/>
      <c r="I35" s="4"/>
    </row>
    <row r="36" spans="1:9" ht="12" customHeight="1" x14ac:dyDescent="0.15">
      <c r="A36" s="3"/>
      <c r="B36" s="15"/>
      <c r="C36" s="60"/>
      <c r="D36" s="48"/>
      <c r="E36" s="48"/>
      <c r="F36" s="49"/>
      <c r="G36" s="50"/>
      <c r="H36" s="7"/>
      <c r="I36" s="4"/>
    </row>
    <row r="37" spans="1:9" ht="12" customHeight="1" x14ac:dyDescent="0.15">
      <c r="A37" s="3"/>
      <c r="B37" s="16"/>
      <c r="C37" s="60"/>
      <c r="D37" s="48"/>
      <c r="E37" s="48"/>
      <c r="F37" s="49"/>
      <c r="G37" s="55"/>
      <c r="H37" s="7"/>
      <c r="I37" s="4"/>
    </row>
    <row r="38" spans="1:9" ht="12" customHeight="1" x14ac:dyDescent="0.15">
      <c r="A38" s="3"/>
      <c r="B38" s="13"/>
      <c r="C38" s="66"/>
      <c r="D38" s="51"/>
      <c r="E38" s="51"/>
      <c r="F38" s="52"/>
      <c r="G38" s="53"/>
      <c r="H38" s="5"/>
      <c r="I38" s="4"/>
    </row>
    <row r="39" spans="1:9" ht="12" customHeight="1" x14ac:dyDescent="0.15">
      <c r="A39" s="3"/>
      <c r="B39" s="15"/>
      <c r="C39" s="60"/>
      <c r="D39" s="60"/>
      <c r="E39" s="60"/>
      <c r="F39" s="61"/>
      <c r="G39" s="62"/>
      <c r="H39" s="15"/>
      <c r="I39" s="4"/>
    </row>
    <row r="40" spans="1:9" ht="12" customHeight="1" x14ac:dyDescent="0.15">
      <c r="A40" s="3"/>
      <c r="B40" s="16"/>
      <c r="C40" s="60"/>
      <c r="D40" s="60"/>
      <c r="E40" s="60"/>
      <c r="F40" s="61"/>
      <c r="G40" s="62"/>
      <c r="H40" s="15"/>
      <c r="I40" s="4"/>
    </row>
    <row r="41" spans="1:9" ht="12" customHeight="1" thickBot="1" x14ac:dyDescent="0.2">
      <c r="A41" s="3"/>
      <c r="B41" s="17" t="s">
        <v>4</v>
      </c>
      <c r="C41" s="63"/>
      <c r="D41" s="63"/>
      <c r="E41" s="96">
        <f>SUM(E31:E40)</f>
        <v>1210000</v>
      </c>
      <c r="F41" s="64"/>
      <c r="G41" s="99">
        <f>SUM(G31:G40)</f>
        <v>1100000</v>
      </c>
      <c r="H41" s="65"/>
      <c r="I41" s="4"/>
    </row>
    <row r="42" spans="1:9" ht="12" customHeight="1" thickBot="1" x14ac:dyDescent="0.2">
      <c r="A42" s="3"/>
      <c r="B42" s="28" t="s">
        <v>14</v>
      </c>
      <c r="C42" s="67"/>
      <c r="D42" s="43"/>
      <c r="E42" s="43"/>
      <c r="F42" s="45"/>
      <c r="G42" s="59"/>
      <c r="H42" s="47"/>
      <c r="I42" s="4"/>
    </row>
    <row r="43" spans="1:9" ht="12.75" x14ac:dyDescent="0.15">
      <c r="A43" s="3"/>
      <c r="B43" s="90" t="s">
        <v>30</v>
      </c>
      <c r="C43" s="91">
        <v>1100000</v>
      </c>
      <c r="D43" s="91">
        <v>1</v>
      </c>
      <c r="E43" s="91">
        <f>+C43*D43</f>
        <v>1100000</v>
      </c>
      <c r="F43" s="92"/>
      <c r="G43" s="93">
        <f>+E43/1.1</f>
        <v>999999.99999999988</v>
      </c>
      <c r="H43" s="7"/>
      <c r="I43" s="4"/>
    </row>
    <row r="44" spans="1:9" ht="12" customHeight="1" x14ac:dyDescent="0.15">
      <c r="A44" s="3"/>
      <c r="B44" s="90" t="s">
        <v>30</v>
      </c>
      <c r="C44" s="94">
        <v>2200000</v>
      </c>
      <c r="D44" s="91">
        <v>1</v>
      </c>
      <c r="E44" s="91">
        <f>+C44*D44</f>
        <v>2200000</v>
      </c>
      <c r="F44" s="95"/>
      <c r="G44" s="93">
        <f>+E44/1.1</f>
        <v>1999999.9999999998</v>
      </c>
      <c r="H44" s="5"/>
      <c r="I44" s="4"/>
    </row>
    <row r="45" spans="1:9" ht="12" customHeight="1" x14ac:dyDescent="0.15">
      <c r="A45" s="3"/>
      <c r="B45" s="15"/>
      <c r="C45" s="60"/>
      <c r="D45" s="48"/>
      <c r="E45" s="48"/>
      <c r="F45" s="49"/>
      <c r="G45" s="50"/>
      <c r="H45" s="7"/>
      <c r="I45" s="4"/>
    </row>
    <row r="46" spans="1:9" ht="12" customHeight="1" x14ac:dyDescent="0.15">
      <c r="A46" s="3"/>
      <c r="B46" s="6"/>
      <c r="C46" s="48"/>
      <c r="D46" s="48"/>
      <c r="E46" s="48"/>
      <c r="F46" s="49"/>
      <c r="G46" s="55"/>
      <c r="H46" s="7"/>
      <c r="I46" s="4"/>
    </row>
    <row r="47" spans="1:9" ht="12" customHeight="1" x14ac:dyDescent="0.15">
      <c r="A47" s="3"/>
      <c r="B47" s="13"/>
      <c r="C47" s="51"/>
      <c r="D47" s="51"/>
      <c r="E47" s="51"/>
      <c r="F47" s="52"/>
      <c r="G47" s="54"/>
      <c r="H47" s="5"/>
      <c r="I47" s="4"/>
    </row>
    <row r="48" spans="1:9" ht="12" customHeight="1" x14ac:dyDescent="0.15">
      <c r="A48" s="3"/>
      <c r="B48" s="7"/>
      <c r="C48" s="48"/>
      <c r="D48" s="48"/>
      <c r="E48" s="48"/>
      <c r="F48" s="49"/>
      <c r="G48" s="50"/>
      <c r="H48" s="7"/>
      <c r="I48" s="4"/>
    </row>
    <row r="49" spans="1:9" ht="12" customHeight="1" x14ac:dyDescent="0.15">
      <c r="A49" s="3"/>
      <c r="B49" s="6"/>
      <c r="C49" s="48"/>
      <c r="D49" s="48"/>
      <c r="E49" s="48"/>
      <c r="F49" s="49"/>
      <c r="G49" s="55"/>
      <c r="H49" s="7"/>
      <c r="I49" s="4"/>
    </row>
    <row r="50" spans="1:9" ht="12" customHeight="1" x14ac:dyDescent="0.15">
      <c r="A50" s="3"/>
      <c r="B50" s="5"/>
      <c r="C50" s="51"/>
      <c r="D50" s="51"/>
      <c r="E50" s="51"/>
      <c r="F50" s="52"/>
      <c r="G50" s="53"/>
      <c r="H50" s="5"/>
      <c r="I50" s="4"/>
    </row>
    <row r="51" spans="1:9" ht="12" customHeight="1" x14ac:dyDescent="0.15">
      <c r="A51" s="3"/>
      <c r="B51" s="15"/>
      <c r="C51" s="60"/>
      <c r="D51" s="60"/>
      <c r="E51" s="60"/>
      <c r="F51" s="61"/>
      <c r="G51" s="62"/>
      <c r="H51" s="15"/>
      <c r="I51" s="4"/>
    </row>
    <row r="52" spans="1:9" ht="12" customHeight="1" x14ac:dyDescent="0.15">
      <c r="A52" s="3"/>
      <c r="B52" s="16"/>
      <c r="C52" s="60"/>
      <c r="D52" s="60"/>
      <c r="E52" s="60"/>
      <c r="F52" s="61"/>
      <c r="G52" s="62"/>
      <c r="H52" s="15"/>
      <c r="I52" s="4"/>
    </row>
    <row r="53" spans="1:9" ht="12" customHeight="1" thickBot="1" x14ac:dyDescent="0.2">
      <c r="A53" s="3"/>
      <c r="B53" s="17" t="s">
        <v>4</v>
      </c>
      <c r="C53" s="63"/>
      <c r="D53" s="63"/>
      <c r="E53" s="96">
        <f>SUM(E43:E52)</f>
        <v>3300000</v>
      </c>
      <c r="F53" s="64"/>
      <c r="G53" s="99">
        <f>SUM(G43:G52)</f>
        <v>2999999.9999999995</v>
      </c>
      <c r="H53" s="65"/>
      <c r="I53" s="4"/>
    </row>
    <row r="54" spans="1:9" ht="12.75" customHeight="1" x14ac:dyDescent="0.15">
      <c r="A54" s="3"/>
      <c r="B54" s="78" t="s">
        <v>5</v>
      </c>
      <c r="C54" s="79"/>
      <c r="D54" s="80"/>
      <c r="E54" s="100">
        <f>E19+E29+E41+E53</f>
        <v>16744567</v>
      </c>
      <c r="F54" s="68" t="s">
        <v>11</v>
      </c>
      <c r="G54" s="101">
        <f>G19+G29+G41+G53</f>
        <v>15222333.636363635</v>
      </c>
      <c r="H54" s="69"/>
      <c r="I54" s="4"/>
    </row>
    <row r="55" spans="1:9" ht="25.9" customHeight="1" x14ac:dyDescent="0.15">
      <c r="A55" s="3"/>
      <c r="B55" s="71" t="s">
        <v>17</v>
      </c>
      <c r="C55" s="72"/>
      <c r="D55" s="72"/>
      <c r="E55" s="73"/>
      <c r="F55" s="22" t="s">
        <v>21</v>
      </c>
      <c r="G55" s="102" t="str">
        <f>IF(ROUNDDOWN(G54*2/3,-3)&gt;=10000000,"10,000,000",ROUNDDOWN(G54*2/3,-3))</f>
        <v>10,000,000</v>
      </c>
      <c r="H55" s="14"/>
      <c r="I55" s="4"/>
    </row>
    <row r="56" spans="1:9" ht="7.9" customHeight="1" x14ac:dyDescent="0.15">
      <c r="A56" s="3"/>
      <c r="B56" s="74"/>
      <c r="C56" s="75"/>
      <c r="D56" s="75"/>
      <c r="E56" s="75"/>
      <c r="F56" s="75"/>
      <c r="G56" s="75"/>
      <c r="H56" s="75"/>
      <c r="I56" s="4"/>
    </row>
    <row r="57" spans="1:9" ht="12.75" customHeight="1" x14ac:dyDescent="0.15">
      <c r="A57" s="3"/>
      <c r="B57" s="20" t="s">
        <v>18</v>
      </c>
      <c r="C57" s="31"/>
      <c r="D57" s="31"/>
      <c r="E57" s="32"/>
      <c r="F57" s="18"/>
      <c r="G57" s="18"/>
      <c r="H57" s="18"/>
      <c r="I57" s="4"/>
    </row>
    <row r="58" spans="1:9" ht="12.75" customHeight="1" x14ac:dyDescent="0.15">
      <c r="A58" s="3"/>
      <c r="B58" s="19" t="s">
        <v>27</v>
      </c>
      <c r="C58" s="31"/>
      <c r="D58" s="31"/>
      <c r="E58" s="32"/>
      <c r="F58" s="18"/>
      <c r="G58" s="18"/>
      <c r="H58" s="18"/>
      <c r="I58" s="4"/>
    </row>
    <row r="59" spans="1:9" ht="12.75" customHeight="1" x14ac:dyDescent="0.15">
      <c r="A59" s="3"/>
      <c r="B59" s="19" t="s">
        <v>28</v>
      </c>
      <c r="C59" s="31"/>
      <c r="D59" s="31"/>
      <c r="E59" s="32"/>
      <c r="F59" s="18"/>
      <c r="G59" s="18"/>
      <c r="H59" s="18"/>
      <c r="I59" s="4"/>
    </row>
    <row r="60" spans="1:9" ht="12.75" customHeight="1" x14ac:dyDescent="0.15">
      <c r="A60" s="3"/>
      <c r="B60" s="19" t="s">
        <v>19</v>
      </c>
      <c r="C60" s="31"/>
      <c r="D60" s="31"/>
      <c r="E60" s="32"/>
      <c r="F60" s="18"/>
      <c r="G60" s="18"/>
      <c r="H60" s="18"/>
      <c r="I60" s="4"/>
    </row>
    <row r="61" spans="1:9" ht="12.75" customHeight="1" x14ac:dyDescent="0.15">
      <c r="A61" s="3"/>
      <c r="B61" s="19" t="s">
        <v>20</v>
      </c>
      <c r="C61" s="31"/>
      <c r="D61" s="31"/>
      <c r="E61" s="32"/>
      <c r="F61" s="18"/>
      <c r="G61" s="18"/>
      <c r="H61" s="18"/>
      <c r="I61" s="4"/>
    </row>
    <row r="62" spans="1:9" ht="12.75" customHeight="1" x14ac:dyDescent="0.15">
      <c r="A62" s="34"/>
      <c r="B62" s="35" t="s">
        <v>24</v>
      </c>
      <c r="C62" s="36"/>
      <c r="D62" s="36"/>
      <c r="E62" s="37"/>
      <c r="F62" s="38"/>
      <c r="G62" s="38"/>
      <c r="H62" s="38"/>
      <c r="I62" s="40"/>
    </row>
  </sheetData>
  <mergeCells count="10">
    <mergeCell ref="B55:E55"/>
    <mergeCell ref="B56:H56"/>
    <mergeCell ref="H4:H5"/>
    <mergeCell ref="B54:D54"/>
    <mergeCell ref="B4:B5"/>
    <mergeCell ref="C4:C5"/>
    <mergeCell ref="D4:D5"/>
    <mergeCell ref="E4:E5"/>
    <mergeCell ref="F4:G4"/>
    <mergeCell ref="F5:G5"/>
  </mergeCells>
  <phoneticPr fontId="2"/>
  <printOptions horizontalCentered="1" verticalCentered="1"/>
  <pageMargins left="0.59055118110236227" right="0.59055118110236227" top="0.59055118110236227" bottom="0.59055118110236227"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2"/>
  <sheetViews>
    <sheetView view="pageBreakPreview" zoomScale="130" zoomScaleNormal="100" zoomScaleSheetLayoutView="130" zoomScalePageLayoutView="130" workbookViewId="0">
      <selection activeCell="I1" sqref="I1:I1048576"/>
    </sheetView>
  </sheetViews>
  <sheetFormatPr defaultColWidth="1.625" defaultRowHeight="21" customHeight="1" x14ac:dyDescent="0.15"/>
  <cols>
    <col min="1" max="1" width="1" style="1" customWidth="1"/>
    <col min="2" max="2" width="34.5" style="1" customWidth="1"/>
    <col min="3" max="3" width="11.75" style="26" customWidth="1"/>
    <col min="4" max="4" width="6.75" style="26" customWidth="1"/>
    <col min="5" max="5" width="12.25" style="1" customWidth="1"/>
    <col min="6" max="6" width="3.625" style="1" customWidth="1"/>
    <col min="7" max="7" width="14.5" style="1" customWidth="1"/>
    <col min="8" max="8" width="15.875" style="1" customWidth="1"/>
    <col min="9" max="16384" width="1.625" style="1"/>
  </cols>
  <sheetData>
    <row r="1" spans="1:9" ht="20.25" customHeight="1" x14ac:dyDescent="0.15">
      <c r="A1" s="11" t="s">
        <v>22</v>
      </c>
      <c r="B1" s="9"/>
      <c r="C1" s="23"/>
      <c r="D1" s="23"/>
      <c r="E1" s="9"/>
      <c r="F1" s="9"/>
      <c r="G1" s="9"/>
      <c r="H1" s="33"/>
      <c r="I1" s="2"/>
    </row>
    <row r="2" spans="1:9" ht="9" customHeight="1" x14ac:dyDescent="0.15">
      <c r="A2" s="3"/>
      <c r="B2" s="8"/>
      <c r="C2" s="24"/>
      <c r="D2" s="24"/>
      <c r="E2" s="8"/>
      <c r="F2" s="8"/>
      <c r="G2" s="8"/>
      <c r="H2" s="10" t="s">
        <v>0</v>
      </c>
      <c r="I2" s="4"/>
    </row>
    <row r="3" spans="1:9" ht="9" customHeight="1" x14ac:dyDescent="0.15">
      <c r="A3" s="3"/>
      <c r="B3" s="76" t="s">
        <v>25</v>
      </c>
      <c r="C3" s="81" t="s">
        <v>1</v>
      </c>
      <c r="D3" s="81" t="s">
        <v>3</v>
      </c>
      <c r="E3" s="83" t="s">
        <v>15</v>
      </c>
      <c r="F3" s="85"/>
      <c r="G3" s="86"/>
      <c r="H3" s="76" t="s">
        <v>2</v>
      </c>
      <c r="I3" s="4"/>
    </row>
    <row r="4" spans="1:9" ht="10.5" customHeight="1" thickBot="1" x14ac:dyDescent="0.2">
      <c r="A4" s="3"/>
      <c r="B4" s="77"/>
      <c r="C4" s="82"/>
      <c r="D4" s="82"/>
      <c r="E4" s="84"/>
      <c r="F4" s="87" t="s">
        <v>16</v>
      </c>
      <c r="G4" s="88"/>
      <c r="H4" s="77"/>
      <c r="I4" s="4"/>
    </row>
    <row r="5" spans="1:9" ht="12" customHeight="1" thickBot="1" x14ac:dyDescent="0.2">
      <c r="A5" s="3"/>
      <c r="B5" s="29" t="s">
        <v>6</v>
      </c>
      <c r="C5" s="103"/>
      <c r="D5" s="103"/>
      <c r="E5" s="104"/>
      <c r="F5" s="105"/>
      <c r="G5" s="106"/>
      <c r="H5" s="70"/>
      <c r="I5" s="4"/>
    </row>
    <row r="6" spans="1:9" ht="12" customHeight="1" x14ac:dyDescent="0.15">
      <c r="A6" s="3"/>
      <c r="B6" s="90" t="s">
        <v>31</v>
      </c>
      <c r="C6" s="91">
        <v>1100000</v>
      </c>
      <c r="D6" s="91">
        <v>1</v>
      </c>
      <c r="E6" s="91">
        <f>+C6*D6</f>
        <v>1100000</v>
      </c>
      <c r="F6" s="92"/>
      <c r="G6" s="93">
        <f>+E6/1.1</f>
        <v>999999.99999999988</v>
      </c>
      <c r="H6" s="7"/>
      <c r="I6" s="4"/>
    </row>
    <row r="7" spans="1:9" ht="12" customHeight="1" x14ac:dyDescent="0.15">
      <c r="A7" s="3"/>
      <c r="B7" s="90" t="s">
        <v>31</v>
      </c>
      <c r="C7" s="91">
        <v>3300000</v>
      </c>
      <c r="D7" s="91">
        <v>1</v>
      </c>
      <c r="E7" s="91">
        <f>+C7*D7</f>
        <v>3300000</v>
      </c>
      <c r="F7" s="95"/>
      <c r="G7" s="93">
        <f>+E7/1.1</f>
        <v>2999999.9999999995</v>
      </c>
      <c r="H7" s="5"/>
      <c r="I7" s="4"/>
    </row>
    <row r="8" spans="1:9" ht="12" customHeight="1" x14ac:dyDescent="0.15">
      <c r="A8" s="3"/>
      <c r="B8" s="90" t="s">
        <v>31</v>
      </c>
      <c r="C8" s="94">
        <v>4400000</v>
      </c>
      <c r="D8" s="91">
        <v>1</v>
      </c>
      <c r="E8" s="91">
        <f>+C8*D8</f>
        <v>4400000</v>
      </c>
      <c r="F8" s="95"/>
      <c r="G8" s="93">
        <f>+E8/1.1</f>
        <v>3999999.9999999995</v>
      </c>
      <c r="H8" s="5"/>
      <c r="I8" s="4"/>
    </row>
    <row r="9" spans="1:9" ht="12" customHeight="1" x14ac:dyDescent="0.15">
      <c r="A9" s="3"/>
      <c r="B9" s="16"/>
      <c r="C9" s="107"/>
      <c r="D9" s="107"/>
      <c r="E9" s="107"/>
      <c r="F9" s="108"/>
      <c r="G9" s="109"/>
      <c r="H9" s="7"/>
      <c r="I9" s="4"/>
    </row>
    <row r="10" spans="1:9" ht="12" customHeight="1" x14ac:dyDescent="0.15">
      <c r="A10" s="3"/>
      <c r="B10" s="110"/>
      <c r="C10" s="107"/>
      <c r="D10" s="107"/>
      <c r="E10" s="107"/>
      <c r="F10" s="108"/>
      <c r="G10" s="111"/>
      <c r="H10" s="7"/>
      <c r="I10" s="4"/>
    </row>
    <row r="11" spans="1:9" ht="12" customHeight="1" x14ac:dyDescent="0.15">
      <c r="A11" s="3"/>
      <c r="B11" s="110"/>
      <c r="C11" s="107"/>
      <c r="D11" s="107"/>
      <c r="E11" s="107"/>
      <c r="F11" s="108"/>
      <c r="G11" s="111"/>
      <c r="H11" s="7"/>
      <c r="I11" s="4"/>
    </row>
    <row r="12" spans="1:9" ht="12" customHeight="1" x14ac:dyDescent="0.15">
      <c r="A12" s="3"/>
      <c r="B12" s="15"/>
      <c r="C12" s="107"/>
      <c r="D12" s="107"/>
      <c r="E12" s="107"/>
      <c r="F12" s="108"/>
      <c r="G12" s="111"/>
      <c r="H12" s="7"/>
      <c r="I12" s="4"/>
    </row>
    <row r="13" spans="1:9" ht="12" customHeight="1" x14ac:dyDescent="0.15">
      <c r="A13" s="3"/>
      <c r="B13" s="16"/>
      <c r="C13" s="112"/>
      <c r="D13" s="112"/>
      <c r="E13" s="112"/>
      <c r="F13" s="113"/>
      <c r="G13" s="114"/>
      <c r="H13" s="5"/>
      <c r="I13" s="4"/>
    </row>
    <row r="14" spans="1:9" ht="12" customHeight="1" x14ac:dyDescent="0.15">
      <c r="A14" s="3"/>
      <c r="B14" s="115"/>
      <c r="C14" s="107"/>
      <c r="D14" s="107"/>
      <c r="E14" s="107"/>
      <c r="F14" s="108"/>
      <c r="G14" s="111"/>
      <c r="H14" s="7"/>
      <c r="I14" s="4"/>
    </row>
    <row r="15" spans="1:9" ht="12" customHeight="1" x14ac:dyDescent="0.15">
      <c r="A15" s="3"/>
      <c r="B15" s="12"/>
      <c r="C15" s="112"/>
      <c r="D15" s="112"/>
      <c r="E15" s="112"/>
      <c r="F15" s="113"/>
      <c r="G15" s="114"/>
      <c r="H15" s="5"/>
      <c r="I15" s="4"/>
    </row>
    <row r="16" spans="1:9" ht="12" customHeight="1" x14ac:dyDescent="0.15">
      <c r="A16" s="3"/>
      <c r="B16" s="12"/>
      <c r="C16" s="112"/>
      <c r="D16" s="112"/>
      <c r="E16" s="112"/>
      <c r="F16" s="113"/>
      <c r="G16" s="114"/>
      <c r="H16" s="5"/>
      <c r="I16" s="4"/>
    </row>
    <row r="17" spans="1:9" ht="12" customHeight="1" x14ac:dyDescent="0.15">
      <c r="A17" s="3"/>
      <c r="B17" s="21"/>
      <c r="C17" s="107"/>
      <c r="D17" s="107"/>
      <c r="E17" s="107"/>
      <c r="F17" s="108"/>
      <c r="G17" s="109"/>
      <c r="H17" s="7"/>
      <c r="I17" s="4"/>
    </row>
    <row r="18" spans="1:9" ht="12" customHeight="1" thickBot="1" x14ac:dyDescent="0.2">
      <c r="A18" s="3"/>
      <c r="B18" s="17" t="s">
        <v>4</v>
      </c>
      <c r="C18" s="116"/>
      <c r="D18" s="116"/>
      <c r="E18" s="117">
        <f>SUM(E6:E17)</f>
        <v>8800000</v>
      </c>
      <c r="F18" s="118"/>
      <c r="G18" s="119">
        <f>SUM(G6:G17)</f>
        <v>7999999.9999999991</v>
      </c>
      <c r="H18" s="58"/>
      <c r="I18" s="4"/>
    </row>
    <row r="19" spans="1:9" ht="12" customHeight="1" thickBot="1" x14ac:dyDescent="0.2">
      <c r="A19" s="3"/>
      <c r="B19" s="29" t="s">
        <v>8</v>
      </c>
      <c r="C19" s="103"/>
      <c r="D19" s="103"/>
      <c r="E19" s="103"/>
      <c r="F19" s="105"/>
      <c r="G19" s="120"/>
      <c r="H19" s="70"/>
      <c r="I19" s="4"/>
    </row>
    <row r="20" spans="1:9" ht="12" customHeight="1" x14ac:dyDescent="0.15">
      <c r="A20" s="3"/>
      <c r="B20" s="90" t="s">
        <v>31</v>
      </c>
      <c r="C20" s="91">
        <v>2200000</v>
      </c>
      <c r="D20" s="91">
        <v>1</v>
      </c>
      <c r="E20" s="91">
        <f>+C20*D20</f>
        <v>2200000</v>
      </c>
      <c r="F20" s="92"/>
      <c r="G20" s="93">
        <f>+E20/1.1</f>
        <v>1999999.9999999998</v>
      </c>
      <c r="H20" s="7"/>
      <c r="I20" s="4"/>
    </row>
    <row r="21" spans="1:9" ht="12" customHeight="1" x14ac:dyDescent="0.15">
      <c r="A21" s="3"/>
      <c r="B21" s="90" t="s">
        <v>31</v>
      </c>
      <c r="C21" s="94">
        <v>1234567</v>
      </c>
      <c r="D21" s="91">
        <v>1</v>
      </c>
      <c r="E21" s="91">
        <f>+C21*D21</f>
        <v>1234567</v>
      </c>
      <c r="F21" s="95"/>
      <c r="G21" s="93">
        <f>+E21/1.1</f>
        <v>1122333.6363636362</v>
      </c>
      <c r="H21" s="5"/>
      <c r="I21" s="4"/>
    </row>
    <row r="22" spans="1:9" ht="12" customHeight="1" x14ac:dyDescent="0.15">
      <c r="A22" s="3"/>
      <c r="B22" s="15"/>
      <c r="C22" s="107"/>
      <c r="D22" s="107"/>
      <c r="E22" s="107"/>
      <c r="F22" s="108"/>
      <c r="G22" s="111"/>
      <c r="H22" s="7"/>
      <c r="I22" s="4"/>
    </row>
    <row r="23" spans="1:9" ht="12" customHeight="1" x14ac:dyDescent="0.15">
      <c r="A23" s="3"/>
      <c r="B23" s="16"/>
      <c r="C23" s="107"/>
      <c r="D23" s="107"/>
      <c r="E23" s="107"/>
      <c r="F23" s="108"/>
      <c r="G23" s="109"/>
      <c r="H23" s="7"/>
      <c r="I23" s="4"/>
    </row>
    <row r="24" spans="1:9" ht="12" customHeight="1" x14ac:dyDescent="0.15">
      <c r="A24" s="3"/>
      <c r="B24" s="16"/>
      <c r="C24" s="107"/>
      <c r="D24" s="107"/>
      <c r="E24" s="107"/>
      <c r="F24" s="108"/>
      <c r="G24" s="109"/>
      <c r="H24" s="7"/>
      <c r="I24" s="4"/>
    </row>
    <row r="25" spans="1:9" ht="12" customHeight="1" x14ac:dyDescent="0.15">
      <c r="A25" s="3"/>
      <c r="B25" s="13"/>
      <c r="C25" s="112"/>
      <c r="D25" s="112"/>
      <c r="E25" s="112"/>
      <c r="F25" s="113"/>
      <c r="G25" s="114"/>
      <c r="H25" s="5"/>
      <c r="I25" s="4"/>
    </row>
    <row r="26" spans="1:9" ht="12" customHeight="1" x14ac:dyDescent="0.15">
      <c r="A26" s="3"/>
      <c r="B26" s="15"/>
      <c r="C26" s="121"/>
      <c r="D26" s="121"/>
      <c r="E26" s="121"/>
      <c r="F26" s="122"/>
      <c r="G26" s="123"/>
      <c r="H26" s="15"/>
      <c r="I26" s="4"/>
    </row>
    <row r="27" spans="1:9" ht="12" customHeight="1" x14ac:dyDescent="0.15">
      <c r="A27" s="41"/>
      <c r="B27" s="16"/>
      <c r="C27" s="121"/>
      <c r="D27" s="121"/>
      <c r="E27" s="121"/>
      <c r="F27" s="122"/>
      <c r="G27" s="123"/>
      <c r="H27" s="15"/>
      <c r="I27" s="4"/>
    </row>
    <row r="28" spans="1:9" ht="12" customHeight="1" thickBot="1" x14ac:dyDescent="0.2">
      <c r="A28" s="3"/>
      <c r="B28" s="17" t="s">
        <v>4</v>
      </c>
      <c r="C28" s="124"/>
      <c r="D28" s="124"/>
      <c r="E28" s="117">
        <f>SUM(E20:E27)</f>
        <v>3434567</v>
      </c>
      <c r="F28" s="125"/>
      <c r="G28" s="126">
        <f>SUM(G20:G27)</f>
        <v>3122333.6363636358</v>
      </c>
      <c r="H28" s="65"/>
      <c r="I28" s="4"/>
    </row>
    <row r="29" spans="1:9" ht="12" customHeight="1" thickBot="1" x14ac:dyDescent="0.2">
      <c r="A29" s="3"/>
      <c r="B29" s="29" t="s">
        <v>7</v>
      </c>
      <c r="C29" s="103"/>
      <c r="D29" s="103"/>
      <c r="E29" s="103"/>
      <c r="F29" s="105"/>
      <c r="G29" s="120"/>
      <c r="H29" s="70"/>
      <c r="I29" s="4"/>
    </row>
    <row r="30" spans="1:9" ht="12.75" x14ac:dyDescent="0.15">
      <c r="A30" s="3"/>
      <c r="B30" s="90" t="s">
        <v>31</v>
      </c>
      <c r="C30" s="91">
        <v>550000</v>
      </c>
      <c r="D30" s="91">
        <v>1</v>
      </c>
      <c r="E30" s="91">
        <f>+C30*D30</f>
        <v>550000</v>
      </c>
      <c r="F30" s="92"/>
      <c r="G30" s="93">
        <f>+E30/1.1</f>
        <v>499999.99999999994</v>
      </c>
      <c r="H30" s="7"/>
      <c r="I30" s="4"/>
    </row>
    <row r="31" spans="1:9" ht="12" customHeight="1" x14ac:dyDescent="0.15">
      <c r="A31" s="3"/>
      <c r="B31" s="90" t="s">
        <v>31</v>
      </c>
      <c r="C31" s="94">
        <v>660000</v>
      </c>
      <c r="D31" s="91">
        <v>1</v>
      </c>
      <c r="E31" s="91">
        <f>+C31*D31</f>
        <v>660000</v>
      </c>
      <c r="F31" s="95"/>
      <c r="G31" s="93">
        <f>+E31/1.1</f>
        <v>600000</v>
      </c>
      <c r="H31" s="5"/>
      <c r="I31" s="4"/>
    </row>
    <row r="32" spans="1:9" ht="12" customHeight="1" x14ac:dyDescent="0.15">
      <c r="A32" s="3"/>
      <c r="B32" s="7"/>
      <c r="C32" s="107"/>
      <c r="D32" s="107"/>
      <c r="E32" s="107"/>
      <c r="F32" s="108"/>
      <c r="G32" s="111"/>
      <c r="H32" s="7"/>
      <c r="I32" s="4"/>
    </row>
    <row r="33" spans="1:9" ht="12" customHeight="1" x14ac:dyDescent="0.15">
      <c r="A33" s="3"/>
      <c r="B33" s="6"/>
      <c r="C33" s="107"/>
      <c r="D33" s="107"/>
      <c r="E33" s="107"/>
      <c r="F33" s="108"/>
      <c r="G33" s="109"/>
      <c r="H33" s="7"/>
      <c r="I33" s="4"/>
    </row>
    <row r="34" spans="1:9" ht="12" customHeight="1" x14ac:dyDescent="0.15">
      <c r="A34" s="3"/>
      <c r="B34" s="13"/>
      <c r="C34" s="127"/>
      <c r="D34" s="112"/>
      <c r="E34" s="112"/>
      <c r="F34" s="113"/>
      <c r="G34" s="128"/>
      <c r="H34" s="5"/>
      <c r="I34" s="4"/>
    </row>
    <row r="35" spans="1:9" ht="12" customHeight="1" x14ac:dyDescent="0.15">
      <c r="A35" s="3"/>
      <c r="B35" s="15"/>
      <c r="C35" s="121"/>
      <c r="D35" s="107"/>
      <c r="E35" s="107"/>
      <c r="F35" s="108"/>
      <c r="G35" s="111"/>
      <c r="H35" s="7"/>
      <c r="I35" s="4"/>
    </row>
    <row r="36" spans="1:9" ht="12" customHeight="1" x14ac:dyDescent="0.15">
      <c r="A36" s="3"/>
      <c r="B36" s="16"/>
      <c r="C36" s="121"/>
      <c r="D36" s="107"/>
      <c r="E36" s="107"/>
      <c r="F36" s="108"/>
      <c r="G36" s="109"/>
      <c r="H36" s="7"/>
      <c r="I36" s="4"/>
    </row>
    <row r="37" spans="1:9" ht="12" customHeight="1" x14ac:dyDescent="0.15">
      <c r="A37" s="3"/>
      <c r="B37" s="13"/>
      <c r="C37" s="127"/>
      <c r="D37" s="112"/>
      <c r="E37" s="112"/>
      <c r="F37" s="113"/>
      <c r="G37" s="114"/>
      <c r="H37" s="5"/>
      <c r="I37" s="4"/>
    </row>
    <row r="38" spans="1:9" ht="12" customHeight="1" x14ac:dyDescent="0.15">
      <c r="A38" s="3"/>
      <c r="B38" s="15"/>
      <c r="C38" s="121"/>
      <c r="D38" s="121"/>
      <c r="E38" s="121"/>
      <c r="F38" s="122"/>
      <c r="G38" s="123"/>
      <c r="H38" s="15"/>
      <c r="I38" s="4"/>
    </row>
    <row r="39" spans="1:9" ht="12" customHeight="1" x14ac:dyDescent="0.15">
      <c r="A39" s="3"/>
      <c r="B39" s="16"/>
      <c r="C39" s="121"/>
      <c r="D39" s="121"/>
      <c r="E39" s="121"/>
      <c r="F39" s="122"/>
      <c r="G39" s="123"/>
      <c r="H39" s="15"/>
      <c r="I39" s="4"/>
    </row>
    <row r="40" spans="1:9" ht="12" customHeight="1" thickBot="1" x14ac:dyDescent="0.2">
      <c r="A40" s="3"/>
      <c r="B40" s="17" t="s">
        <v>4</v>
      </c>
      <c r="C40" s="124"/>
      <c r="D40" s="124"/>
      <c r="E40" s="117">
        <f>SUM(E30:E39)</f>
        <v>1210000</v>
      </c>
      <c r="F40" s="125"/>
      <c r="G40" s="126">
        <f>SUM(G30:G39)</f>
        <v>1100000</v>
      </c>
      <c r="H40" s="65"/>
      <c r="I40" s="4"/>
    </row>
    <row r="41" spans="1:9" ht="12" customHeight="1" thickBot="1" x14ac:dyDescent="0.2">
      <c r="A41" s="3"/>
      <c r="B41" s="30" t="s">
        <v>12</v>
      </c>
      <c r="C41" s="129"/>
      <c r="D41" s="103"/>
      <c r="E41" s="103"/>
      <c r="F41" s="105"/>
      <c r="G41" s="120"/>
      <c r="H41" s="70"/>
      <c r="I41" s="4"/>
    </row>
    <row r="42" spans="1:9" ht="12.75" x14ac:dyDescent="0.15">
      <c r="A42" s="3"/>
      <c r="B42" s="90" t="s">
        <v>31</v>
      </c>
      <c r="C42" s="91">
        <v>1100000</v>
      </c>
      <c r="D42" s="91">
        <v>1</v>
      </c>
      <c r="E42" s="91">
        <f>+C42*D42</f>
        <v>1100000</v>
      </c>
      <c r="F42" s="92"/>
      <c r="G42" s="93">
        <f>+E42/1.1</f>
        <v>999999.99999999988</v>
      </c>
      <c r="H42" s="7"/>
      <c r="I42" s="4"/>
    </row>
    <row r="43" spans="1:9" ht="12" customHeight="1" x14ac:dyDescent="0.15">
      <c r="A43" s="3"/>
      <c r="B43" s="90" t="s">
        <v>31</v>
      </c>
      <c r="C43" s="94">
        <v>2200000</v>
      </c>
      <c r="D43" s="91">
        <v>1</v>
      </c>
      <c r="E43" s="91">
        <f>+C43*D43</f>
        <v>2200000</v>
      </c>
      <c r="F43" s="95"/>
      <c r="G43" s="93">
        <f>+E43/1.1</f>
        <v>1999999.9999999998</v>
      </c>
      <c r="H43" s="5"/>
      <c r="I43" s="4"/>
    </row>
    <row r="44" spans="1:9" ht="12" customHeight="1" x14ac:dyDescent="0.15">
      <c r="A44" s="3"/>
      <c r="B44" s="15"/>
      <c r="C44" s="121"/>
      <c r="D44" s="107"/>
      <c r="E44" s="107"/>
      <c r="F44" s="108"/>
      <c r="G44" s="111"/>
      <c r="H44" s="7"/>
      <c r="I44" s="4"/>
    </row>
    <row r="45" spans="1:9" ht="12" customHeight="1" x14ac:dyDescent="0.15">
      <c r="A45" s="3"/>
      <c r="B45" s="6"/>
      <c r="C45" s="107"/>
      <c r="D45" s="107"/>
      <c r="E45" s="107"/>
      <c r="F45" s="108"/>
      <c r="G45" s="109"/>
      <c r="H45" s="7"/>
      <c r="I45" s="4"/>
    </row>
    <row r="46" spans="1:9" ht="12" customHeight="1" x14ac:dyDescent="0.15">
      <c r="A46" s="3"/>
      <c r="B46" s="13"/>
      <c r="C46" s="112"/>
      <c r="D46" s="112"/>
      <c r="E46" s="112"/>
      <c r="F46" s="113"/>
      <c r="G46" s="128"/>
      <c r="H46" s="5"/>
      <c r="I46" s="4"/>
    </row>
    <row r="47" spans="1:9" ht="12" customHeight="1" x14ac:dyDescent="0.15">
      <c r="A47" s="3"/>
      <c r="B47" s="7"/>
      <c r="C47" s="107"/>
      <c r="D47" s="107"/>
      <c r="E47" s="107"/>
      <c r="F47" s="108"/>
      <c r="G47" s="111"/>
      <c r="H47" s="7"/>
      <c r="I47" s="4"/>
    </row>
    <row r="48" spans="1:9" ht="12" customHeight="1" x14ac:dyDescent="0.15">
      <c r="A48" s="3"/>
      <c r="B48" s="6"/>
      <c r="C48" s="107"/>
      <c r="D48" s="107"/>
      <c r="E48" s="107"/>
      <c r="F48" s="108"/>
      <c r="G48" s="109"/>
      <c r="H48" s="7"/>
      <c r="I48" s="4"/>
    </row>
    <row r="49" spans="1:9" ht="12" customHeight="1" x14ac:dyDescent="0.15">
      <c r="A49" s="3"/>
      <c r="B49" s="5"/>
      <c r="C49" s="112"/>
      <c r="D49" s="112"/>
      <c r="E49" s="112"/>
      <c r="F49" s="113"/>
      <c r="G49" s="114"/>
      <c r="H49" s="5"/>
      <c r="I49" s="4"/>
    </row>
    <row r="50" spans="1:9" ht="12" customHeight="1" x14ac:dyDescent="0.15">
      <c r="A50" s="3"/>
      <c r="B50" s="15"/>
      <c r="C50" s="121"/>
      <c r="D50" s="121"/>
      <c r="E50" s="121"/>
      <c r="F50" s="122"/>
      <c r="G50" s="123"/>
      <c r="H50" s="15"/>
      <c r="I50" s="4"/>
    </row>
    <row r="51" spans="1:9" ht="12" customHeight="1" x14ac:dyDescent="0.15">
      <c r="A51" s="3"/>
      <c r="B51" s="16"/>
      <c r="C51" s="121"/>
      <c r="D51" s="121"/>
      <c r="E51" s="121"/>
      <c r="F51" s="122"/>
      <c r="G51" s="123"/>
      <c r="H51" s="15"/>
      <c r="I51" s="4"/>
    </row>
    <row r="52" spans="1:9" ht="12" customHeight="1" thickBot="1" x14ac:dyDescent="0.2">
      <c r="A52" s="3"/>
      <c r="B52" s="17" t="s">
        <v>4</v>
      </c>
      <c r="C52" s="124"/>
      <c r="D52" s="124"/>
      <c r="E52" s="117">
        <f>SUM(E42:E51)</f>
        <v>3300000</v>
      </c>
      <c r="F52" s="125"/>
      <c r="G52" s="126">
        <f>SUM(G42:G51)</f>
        <v>2999999.9999999995</v>
      </c>
      <c r="H52" s="65"/>
      <c r="I52" s="4"/>
    </row>
    <row r="53" spans="1:9" ht="12.75" customHeight="1" x14ac:dyDescent="0.15">
      <c r="A53" s="3"/>
      <c r="B53" s="130" t="s">
        <v>5</v>
      </c>
      <c r="C53" s="131"/>
      <c r="D53" s="132"/>
      <c r="E53" s="133">
        <f>E18+E28+E40+E52</f>
        <v>16744567</v>
      </c>
      <c r="F53" s="134" t="s">
        <v>11</v>
      </c>
      <c r="G53" s="135">
        <f>G18+G28+G40+G52</f>
        <v>15222333.636363635</v>
      </c>
      <c r="H53" s="69"/>
      <c r="I53" s="4"/>
    </row>
    <row r="54" spans="1:9" ht="25.9" customHeight="1" x14ac:dyDescent="0.15">
      <c r="A54" s="3"/>
      <c r="B54" s="71" t="s">
        <v>17</v>
      </c>
      <c r="C54" s="72"/>
      <c r="D54" s="72"/>
      <c r="E54" s="73"/>
      <c r="F54" s="22" t="s">
        <v>21</v>
      </c>
      <c r="G54" s="102" t="str">
        <f>IF(ROUNDDOWN(G53*2/3,-3)&gt;=10000000,"10,000,000",ROUNDDOWN(G53*2/3,-3))</f>
        <v>10,000,000</v>
      </c>
      <c r="H54" s="14"/>
      <c r="I54" s="4"/>
    </row>
    <row r="55" spans="1:9" ht="7.9" customHeight="1" x14ac:dyDescent="0.15">
      <c r="A55" s="3"/>
      <c r="B55" s="74"/>
      <c r="C55" s="75"/>
      <c r="D55" s="75"/>
      <c r="E55" s="75"/>
      <c r="F55" s="75"/>
      <c r="G55" s="75"/>
      <c r="H55" s="75"/>
      <c r="I55" s="4"/>
    </row>
    <row r="56" spans="1:9" ht="12.75" customHeight="1" x14ac:dyDescent="0.15">
      <c r="A56" s="3"/>
      <c r="B56" s="20" t="s">
        <v>18</v>
      </c>
      <c r="C56" s="25"/>
      <c r="D56" s="25"/>
      <c r="E56" s="18"/>
      <c r="F56" s="18"/>
      <c r="G56" s="18"/>
      <c r="H56" s="18"/>
      <c r="I56" s="4"/>
    </row>
    <row r="57" spans="1:9" ht="12.75" customHeight="1" x14ac:dyDescent="0.15">
      <c r="A57" s="3"/>
      <c r="B57" s="19" t="s">
        <v>27</v>
      </c>
      <c r="C57" s="25"/>
      <c r="D57" s="25"/>
      <c r="E57" s="18"/>
      <c r="F57" s="18"/>
      <c r="G57" s="18"/>
      <c r="H57" s="18"/>
      <c r="I57" s="4"/>
    </row>
    <row r="58" spans="1:9" ht="12.75" customHeight="1" x14ac:dyDescent="0.15">
      <c r="A58" s="3"/>
      <c r="B58" s="19" t="s">
        <v>28</v>
      </c>
      <c r="C58" s="25"/>
      <c r="D58" s="25"/>
      <c r="E58" s="18"/>
      <c r="F58" s="18"/>
      <c r="G58" s="18"/>
      <c r="H58" s="18"/>
      <c r="I58" s="4"/>
    </row>
    <row r="59" spans="1:9" ht="12.75" customHeight="1" x14ac:dyDescent="0.15">
      <c r="A59" s="3"/>
      <c r="B59" s="19" t="s">
        <v>19</v>
      </c>
      <c r="C59" s="25"/>
      <c r="D59" s="25"/>
      <c r="E59" s="18"/>
      <c r="F59" s="18"/>
      <c r="G59" s="18"/>
      <c r="H59" s="18"/>
      <c r="I59" s="4"/>
    </row>
    <row r="60" spans="1:9" ht="12.75" customHeight="1" x14ac:dyDescent="0.15">
      <c r="A60" s="3"/>
      <c r="B60" s="19" t="s">
        <v>20</v>
      </c>
      <c r="C60" s="25"/>
      <c r="D60" s="25"/>
      <c r="E60" s="18"/>
      <c r="F60" s="18"/>
      <c r="G60" s="18"/>
      <c r="H60" s="18"/>
      <c r="I60" s="4"/>
    </row>
    <row r="61" spans="1:9" ht="12.75" customHeight="1" x14ac:dyDescent="0.15">
      <c r="A61" s="34"/>
      <c r="B61" s="35" t="s">
        <v>24</v>
      </c>
      <c r="C61" s="39"/>
      <c r="D61" s="39"/>
      <c r="E61" s="38"/>
      <c r="F61" s="38"/>
      <c r="G61" s="38"/>
      <c r="H61" s="38"/>
      <c r="I61" s="4"/>
    </row>
    <row r="62" spans="1:9" ht="21" customHeight="1" x14ac:dyDescent="0.15">
      <c r="I62" s="40"/>
    </row>
  </sheetData>
  <mergeCells count="10">
    <mergeCell ref="B53:D53"/>
    <mergeCell ref="B54:E54"/>
    <mergeCell ref="B55:H55"/>
    <mergeCell ref="B3:B4"/>
    <mergeCell ref="C3:C4"/>
    <mergeCell ref="D3:D4"/>
    <mergeCell ref="E3:E4"/>
    <mergeCell ref="F3:G3"/>
    <mergeCell ref="H3:H4"/>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別紙（観光施設）</vt:lpstr>
      <vt:lpstr>別紙（技術等）</vt:lpstr>
      <vt:lpstr>'別紙（観光施設）'!Print_Area</vt:lpstr>
      <vt:lpstr>'別紙（技術等）'!Print_Area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2023-08-29T06:52:45Z</dcterms:modified>
</cp:coreProperties>
</file>