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doc.bsv.sanro.tocho.local\029031200110商工部経営支援課技術支援担当\01 経営革新計画\■事務局＿担当者資料（マニュアル等）\事務処理要領（様式）\02_様式（最新）\R20828_別表3改良版（三井田さん→甲斐）\R21125_甲斐（新旧様式）_別表1を削除\"/>
    </mc:Choice>
  </mc:AlternateContent>
  <bookViews>
    <workbookView xWindow="0" yWindow="0" windowWidth="23040" windowHeight="9240"/>
  </bookViews>
  <sheets>
    <sheet name="別表３" sheetId="2" r:id="rId1"/>
    <sheet name="別表３－２" sheetId="3" r:id="rId2"/>
  </sheets>
  <definedNames>
    <definedName name="pp" localSheetId="1">'別表３－２'!$A$1:$H$47</definedName>
    <definedName name="_xlnm.Print_Area" localSheetId="0">別表３!$A$1:$L$35</definedName>
    <definedName name="_xlnm.Print_Area" localSheetId="1">'別表３－２'!$A$1:$H$47</definedName>
    <definedName name="経営革新" localSheetId="0">別表３!$A$1:$L$35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3" l="1"/>
  <c r="C36" i="3"/>
  <c r="C27" i="3"/>
  <c r="C21" i="3"/>
  <c r="C15" i="3"/>
  <c r="C13" i="3"/>
  <c r="C19" i="3" s="1"/>
  <c r="C9" i="3"/>
  <c r="C6" i="3"/>
  <c r="C12" i="3" s="1"/>
  <c r="C18" i="3" s="1"/>
  <c r="C39" i="3" l="1"/>
  <c r="C24" i="3"/>
  <c r="C40" i="3"/>
  <c r="C25" i="3"/>
  <c r="G47" i="3"/>
  <c r="F47" i="3"/>
  <c r="D36" i="3"/>
  <c r="E36" i="3"/>
  <c r="F36" i="3"/>
  <c r="E47" i="3" l="1"/>
  <c r="D47" i="3"/>
  <c r="H14" i="3" l="1"/>
  <c r="G14" i="3"/>
  <c r="G13" i="3"/>
  <c r="D13" i="3" l="1"/>
  <c r="E13" i="3"/>
  <c r="F13" i="3"/>
  <c r="D14" i="3"/>
  <c r="E14" i="3"/>
  <c r="F14" i="3"/>
  <c r="H13" i="3"/>
  <c r="H19" i="3" s="1"/>
  <c r="H20" i="3"/>
  <c r="G19" i="3"/>
  <c r="G40" i="3" s="1"/>
  <c r="G20" i="3"/>
  <c r="G41" i="3" s="1"/>
  <c r="H6" i="3"/>
  <c r="H36" i="3" s="1"/>
  <c r="G6" i="3"/>
  <c r="J5" i="2" l="1"/>
  <c r="J17" i="2" s="1"/>
  <c r="G36" i="3"/>
  <c r="J25" i="2"/>
  <c r="H26" i="3"/>
  <c r="H41" i="3"/>
  <c r="H47" i="3" s="1"/>
  <c r="H40" i="3"/>
  <c r="H46" i="3" s="1"/>
  <c r="H25" i="3"/>
  <c r="H27" i="3"/>
  <c r="L12" i="2" s="1"/>
  <c r="H33" i="3"/>
  <c r="L14" i="2" s="1"/>
  <c r="H30" i="3"/>
  <c r="L13" i="2" s="1"/>
  <c r="L5" i="2"/>
  <c r="H42" i="3"/>
  <c r="L19" i="2" s="1"/>
  <c r="H15" i="3"/>
  <c r="L8" i="2" s="1"/>
  <c r="H9" i="3"/>
  <c r="H12" i="3" s="1"/>
  <c r="H21" i="3"/>
  <c r="G27" i="3"/>
  <c r="J12" i="2" s="1"/>
  <c r="G46" i="3"/>
  <c r="G42" i="3"/>
  <c r="J19" i="2" s="1"/>
  <c r="G15" i="3"/>
  <c r="J8" i="2" s="1"/>
  <c r="G9" i="3"/>
  <c r="G12" i="3" s="1"/>
  <c r="G26" i="3"/>
  <c r="G25" i="3"/>
  <c r="G21" i="3"/>
  <c r="G30" i="3"/>
  <c r="J13" i="2" s="1"/>
  <c r="G33" i="3"/>
  <c r="J14" i="2" s="1"/>
  <c r="D6" i="3"/>
  <c r="E6" i="3"/>
  <c r="F6" i="3"/>
  <c r="H5" i="2" s="1"/>
  <c r="E6" i="2"/>
  <c r="D9" i="3"/>
  <c r="F6" i="2" s="1"/>
  <c r="E9" i="3"/>
  <c r="G6" i="2" s="1"/>
  <c r="F9" i="3"/>
  <c r="H6" i="2" s="1"/>
  <c r="D19" i="3"/>
  <c r="E19" i="3"/>
  <c r="E40" i="3" s="1"/>
  <c r="E46" i="3" s="1"/>
  <c r="F19" i="3"/>
  <c r="D20" i="3"/>
  <c r="D26" i="3" s="1"/>
  <c r="E20" i="3"/>
  <c r="F20" i="3"/>
  <c r="E8" i="2"/>
  <c r="D15" i="3"/>
  <c r="F8" i="2" s="1"/>
  <c r="E15" i="3"/>
  <c r="G8" i="2" s="1"/>
  <c r="F15" i="3"/>
  <c r="H8" i="2" s="1"/>
  <c r="E10" i="2"/>
  <c r="E12" i="2"/>
  <c r="D27" i="3"/>
  <c r="E27" i="3"/>
  <c r="F27" i="3"/>
  <c r="H12" i="2" s="1"/>
  <c r="D30" i="3"/>
  <c r="F13" i="2" s="1"/>
  <c r="E30" i="3"/>
  <c r="F30" i="3"/>
  <c r="H13" i="2" s="1"/>
  <c r="D33" i="3"/>
  <c r="F14" i="2" s="1"/>
  <c r="E33" i="3"/>
  <c r="G14" i="2" s="1"/>
  <c r="F33" i="3"/>
  <c r="H14" i="2" s="1"/>
  <c r="E19" i="2"/>
  <c r="D42" i="3"/>
  <c r="F19" i="2" s="1"/>
  <c r="E42" i="3"/>
  <c r="G19" i="2" s="1"/>
  <c r="F42" i="3"/>
  <c r="H19" i="2" s="1"/>
  <c r="C7" i="2"/>
  <c r="C9" i="2" s="1"/>
  <c r="C11" i="2" s="1"/>
  <c r="D7" i="2"/>
  <c r="D9" i="2" s="1"/>
  <c r="G13" i="2"/>
  <c r="C17" i="2"/>
  <c r="D17" i="2"/>
  <c r="E17" i="2"/>
  <c r="F25" i="2"/>
  <c r="G25" i="2"/>
  <c r="P25" i="2" s="1"/>
  <c r="H25" i="2"/>
  <c r="O25" i="2" l="1"/>
  <c r="N21" i="2"/>
  <c r="Q25" i="2"/>
  <c r="R21" i="2"/>
  <c r="R25" i="2"/>
  <c r="H18" i="3"/>
  <c r="H39" i="3" s="1"/>
  <c r="L6" i="2"/>
  <c r="H24" i="3"/>
  <c r="J6" i="2"/>
  <c r="J7" i="2" s="1"/>
  <c r="J9" i="2" s="1"/>
  <c r="G18" i="3"/>
  <c r="L25" i="2"/>
  <c r="S25" i="2" s="1"/>
  <c r="L17" i="2"/>
  <c r="S21" i="2" s="1"/>
  <c r="L7" i="2"/>
  <c r="L9" i="2" s="1"/>
  <c r="G12" i="2"/>
  <c r="F12" i="2"/>
  <c r="H7" i="2"/>
  <c r="H9" i="2" s="1"/>
  <c r="F40" i="3"/>
  <c r="F46" i="3" s="1"/>
  <c r="E12" i="3"/>
  <c r="E18" i="3" s="1"/>
  <c r="D12" i="3"/>
  <c r="D18" i="3" s="1"/>
  <c r="F41" i="3"/>
  <c r="F26" i="3"/>
  <c r="F12" i="3"/>
  <c r="F18" i="3" s="1"/>
  <c r="E26" i="3"/>
  <c r="E41" i="3"/>
  <c r="D41" i="3"/>
  <c r="D40" i="3"/>
  <c r="D46" i="3" s="1"/>
  <c r="D11" i="2"/>
  <c r="D18" i="2"/>
  <c r="D20" i="2" s="1"/>
  <c r="C46" i="3"/>
  <c r="C18" i="2"/>
  <c r="C20" i="2" s="1"/>
  <c r="G5" i="2"/>
  <c r="G7" i="2" s="1"/>
  <c r="G9" i="2" s="1"/>
  <c r="F5" i="2"/>
  <c r="F7" i="2" s="1"/>
  <c r="F9" i="2" s="1"/>
  <c r="E5" i="2"/>
  <c r="E7" i="2" s="1"/>
  <c r="E9" i="2" s="1"/>
  <c r="L18" i="2" l="1"/>
  <c r="Z17" i="2" s="1"/>
  <c r="S15" i="2" s="1"/>
  <c r="J18" i="2"/>
  <c r="Z16" i="2" s="1"/>
  <c r="L20" i="2"/>
  <c r="AA17" i="2" s="1"/>
  <c r="S16" i="2" s="1"/>
  <c r="G24" i="3"/>
  <c r="G39" i="3"/>
  <c r="F39" i="3"/>
  <c r="E39" i="3"/>
  <c r="D39" i="3"/>
  <c r="E11" i="2"/>
  <c r="E18" i="2"/>
  <c r="L10" i="2"/>
  <c r="L11" i="2" s="1"/>
  <c r="AB17" i="2" s="1"/>
  <c r="S17" i="2" s="1"/>
  <c r="J10" i="2"/>
  <c r="J11" i="2" s="1"/>
  <c r="AB16" i="2" s="1"/>
  <c r="F21" i="3"/>
  <c r="H10" i="2" s="1"/>
  <c r="H11" i="2" s="1"/>
  <c r="AB15" i="2" s="1"/>
  <c r="F25" i="3"/>
  <c r="D21" i="3"/>
  <c r="D24" i="3" s="1"/>
  <c r="D25" i="3"/>
  <c r="E21" i="3"/>
  <c r="G10" i="2" s="1"/>
  <c r="G11" i="2" s="1"/>
  <c r="E25" i="3"/>
  <c r="Q15" i="2" l="1"/>
  <c r="Q17" i="2"/>
  <c r="E24" i="3"/>
  <c r="F24" i="3"/>
  <c r="J20" i="2"/>
  <c r="AA16" i="2" s="1"/>
  <c r="E20" i="2"/>
  <c r="F10" i="2"/>
  <c r="F11" i="2" s="1"/>
  <c r="H17" i="2"/>
  <c r="Q21" i="2" s="1"/>
  <c r="F17" i="2"/>
  <c r="O21" i="2" s="1"/>
  <c r="G17" i="2"/>
  <c r="P21" i="2" s="1"/>
  <c r="U17" i="2" l="1"/>
  <c r="Q16" i="2"/>
  <c r="F18" i="2"/>
  <c r="F20" i="2" s="1"/>
  <c r="G18" i="2"/>
  <c r="G20" i="2" s="1"/>
  <c r="H18" i="2"/>
  <c r="U15" i="2" l="1"/>
  <c r="Z15" i="2"/>
  <c r="H20" i="2"/>
  <c r="U16" i="2" l="1"/>
  <c r="AA15" i="2"/>
</calcChain>
</file>

<file path=xl/sharedStrings.xml><?xml version="1.0" encoding="utf-8"?>
<sst xmlns="http://schemas.openxmlformats.org/spreadsheetml/2006/main" count="176" uniqueCount="93">
  <si>
    <t>（別表３）経営計画及び資金計画　　</t>
  </si>
  <si>
    <t>　　</t>
  </si>
  <si>
    <t>（単位　千円）</t>
  </si>
  <si>
    <r>
      <rPr>
        <sz val="8"/>
        <rFont val="DejaVu Sans"/>
        <family val="2"/>
      </rPr>
      <t xml:space="preserve">２年後
</t>
    </r>
    <r>
      <rPr>
        <sz val="8"/>
        <rFont val="ＭＳ 明朝"/>
        <family val="1"/>
        <charset val="128"/>
      </rPr>
      <t xml:space="preserve">(  </t>
    </r>
    <r>
      <rPr>
        <sz val="8"/>
        <rFont val="DejaVu Sans"/>
        <family val="2"/>
      </rPr>
      <t>年 月期）</t>
    </r>
  </si>
  <si>
    <r>
      <rPr>
        <sz val="8"/>
        <rFont val="DejaVu Sans"/>
        <family val="2"/>
      </rPr>
      <t xml:space="preserve">３年後
</t>
    </r>
    <r>
      <rPr>
        <sz val="8"/>
        <rFont val="ＭＳ 明朝"/>
        <family val="1"/>
        <charset val="128"/>
      </rPr>
      <t xml:space="preserve">(  </t>
    </r>
    <r>
      <rPr>
        <sz val="8"/>
        <rFont val="DejaVu Sans"/>
        <family val="2"/>
      </rPr>
      <t>年 月期）</t>
    </r>
  </si>
  <si>
    <r>
      <rPr>
        <sz val="8"/>
        <rFont val="DejaVu Sans"/>
        <family val="2"/>
      </rPr>
      <t xml:space="preserve">４年後
</t>
    </r>
    <r>
      <rPr>
        <sz val="8"/>
        <rFont val="ＭＳ 明朝"/>
        <family val="1"/>
        <charset val="128"/>
      </rPr>
      <t>(</t>
    </r>
    <r>
      <rPr>
        <sz val="8"/>
        <rFont val="DejaVu Sans"/>
        <family val="2"/>
      </rPr>
      <t>　年　月期）</t>
    </r>
  </si>
  <si>
    <t>①売上高</t>
  </si>
  <si>
    <t>②売上原価</t>
  </si>
  <si>
    <t>③売上総利益
（①－②）</t>
  </si>
  <si>
    <t>④販売費及び
　一般管理費</t>
  </si>
  <si>
    <t>⑤営業利益</t>
  </si>
  <si>
    <t>⑥営業外費用</t>
  </si>
  <si>
    <t>⑦経常利益
（⑤－⑥）</t>
  </si>
  <si>
    <t>⑧人件費</t>
  </si>
  <si>
    <t>⑨設備投資額</t>
  </si>
  <si>
    <t>－</t>
  </si>
  <si>
    <t>⑩運転資金</t>
  </si>
  <si>
    <t>普通償却額</t>
  </si>
  <si>
    <t>特別償却額</t>
  </si>
  <si>
    <t>⑪減価償却額</t>
  </si>
  <si>
    <t>⑫付加価値額
（⑤＋⑧＋⑪）</t>
  </si>
  <si>
    <t>⑬従業員数</t>
  </si>
  <si>
    <t>政府系金融
機関借入</t>
  </si>
  <si>
    <t>民間金融機
関借入</t>
  </si>
  <si>
    <t>自己資金</t>
  </si>
  <si>
    <t>その他</t>
  </si>
  <si>
    <t>合計</t>
  </si>
  <si>
    <r>
      <rPr>
        <sz val="8"/>
        <rFont val="ＭＳ 明朝"/>
        <family val="1"/>
        <charset val="128"/>
      </rPr>
      <t>(</t>
    </r>
    <r>
      <rPr>
        <sz val="8"/>
        <rFont val="DejaVu Sans"/>
        <family val="2"/>
      </rPr>
      <t>各種指標の算出式）
「経常利益」：営業利益－営業外費用（支払利息、新株発行費等）　</t>
    </r>
    <r>
      <rPr>
        <u/>
        <sz val="8"/>
        <rFont val="DejaVu Sans"/>
        <family val="2"/>
      </rPr>
      <t xml:space="preserve">注）営業外収益は加算しません。営業外費用は全額を計上して下さい。
</t>
    </r>
    <r>
      <rPr>
        <sz val="8"/>
        <rFont val="DejaVu Sans"/>
        <family val="2"/>
      </rPr>
      <t>「付加価値額」：営業利益＋人件費＋減価償却費　　　　　　　　　
「一人当たりの付加価値額」：付加価値額</t>
    </r>
    <r>
      <rPr>
        <sz val="8"/>
        <rFont val="ＭＳ 明朝"/>
        <family val="1"/>
        <charset val="128"/>
      </rPr>
      <t>÷</t>
    </r>
    <r>
      <rPr>
        <sz val="8"/>
        <rFont val="DejaVu Sans"/>
        <family val="2"/>
      </rPr>
      <t xml:space="preserve">従業員数
「営業利益」：売上総利益（売上高－売上原価）－販売費及び一般管理費
</t>
    </r>
  </si>
  <si>
    <t>（付加価値額等の算出方法）　注）下記については該当があれば原則算入して下さい。</t>
  </si>
  <si>
    <t>人数、人件費に短時間労働者、派遣労働者に対する費用を参入しましたか。</t>
  </si>
  <si>
    <t>はい</t>
  </si>
  <si>
    <t>該当なし</t>
  </si>
  <si>
    <t>減価償却費にリース費用を参入しましたか。</t>
  </si>
  <si>
    <t>従業員数について就業時間による調整を行いましたか。</t>
  </si>
  <si>
    <t>（別表３－２）中期経営計画（３～５年）及び資金計画の算出根拠資料</t>
  </si>
  <si>
    <t>１　既存事業と新規事業　</t>
  </si>
  <si>
    <t>直近期末</t>
  </si>
  <si>
    <t>１年後</t>
  </si>
  <si>
    <t>２年後</t>
  </si>
  <si>
    <t>３年後</t>
  </si>
  <si>
    <t>４年後</t>
  </si>
  <si>
    <t xml:space="preserve"> ①売上高</t>
  </si>
  <si>
    <t>既存事業</t>
  </si>
  <si>
    <t>新規事業</t>
  </si>
  <si>
    <t xml:space="preserve"> ②売上原価</t>
  </si>
  <si>
    <t xml:space="preserve"> ③売上総利益</t>
  </si>
  <si>
    <t xml:space="preserve"> ④販売費及び</t>
  </si>
  <si>
    <t>　 一般管理費</t>
  </si>
  <si>
    <t xml:space="preserve"> ⑤営業利益</t>
  </si>
  <si>
    <t xml:space="preserve"> ⑥営業外費用</t>
  </si>
  <si>
    <t xml:space="preserve"> ⑦経常利益</t>
  </si>
  <si>
    <t xml:space="preserve"> ⑧人件費</t>
  </si>
  <si>
    <t xml:space="preserve"> ⑨設備投資額</t>
  </si>
  <si>
    <t xml:space="preserve"> ⑩運転資金</t>
  </si>
  <si>
    <t xml:space="preserve"> ⑫付加価値額</t>
  </si>
  <si>
    <r>
      <rPr>
        <sz val="10"/>
        <rFont val="ＭＳ 明朝"/>
        <family val="1"/>
        <charset val="128"/>
      </rPr>
      <t xml:space="preserve"> (⑤+⑧+⑪</t>
    </r>
    <r>
      <rPr>
        <sz val="10"/>
        <rFont val="DejaVu Sans"/>
        <family val="2"/>
      </rPr>
      <t>）</t>
    </r>
  </si>
  <si>
    <t xml:space="preserve"> ⑬従業員数</t>
  </si>
  <si>
    <t xml:space="preserve"> ⑭一人当たり</t>
  </si>
  <si>
    <t>-</t>
  </si>
  <si>
    <t>　 付加価値額</t>
  </si>
  <si>
    <r>
      <rPr>
        <sz val="8"/>
        <rFont val="ＭＳ Ｐゴシック"/>
        <family val="3"/>
        <charset val="128"/>
      </rPr>
      <t xml:space="preserve">直近期末
</t>
    </r>
    <r>
      <rPr>
        <sz val="8"/>
        <rFont val="ＭＳ 明朝"/>
        <family val="1"/>
        <charset val="128"/>
      </rPr>
      <t xml:space="preserve">(  </t>
    </r>
    <r>
      <rPr>
        <sz val="8"/>
        <rFont val="ＭＳ Ｐゴシック"/>
        <family val="3"/>
        <charset val="128"/>
      </rPr>
      <t>年</t>
    </r>
    <r>
      <rPr>
        <sz val="8"/>
        <rFont val="DejaVu Sans"/>
        <family val="2"/>
      </rPr>
      <t xml:space="preserve"> </t>
    </r>
    <r>
      <rPr>
        <sz val="8"/>
        <rFont val="ＭＳ Ｐゴシック"/>
        <family val="3"/>
        <charset val="128"/>
      </rPr>
      <t>月期）</t>
    </r>
    <phoneticPr fontId="25"/>
  </si>
  <si>
    <t>-</t>
    <phoneticPr fontId="25"/>
  </si>
  <si>
    <r>
      <t>(</t>
    </r>
    <r>
      <rPr>
        <sz val="9"/>
        <rFont val="ＭＳ Ｐゴシック"/>
        <family val="3"/>
        <charset val="128"/>
      </rPr>
      <t>　年　月期</t>
    </r>
    <r>
      <rPr>
        <sz val="9"/>
        <rFont val="ＭＳ 明朝"/>
        <family val="1"/>
        <charset val="128"/>
      </rPr>
      <t>)</t>
    </r>
    <phoneticPr fontId="25"/>
  </si>
  <si>
    <t>５年後</t>
    <phoneticPr fontId="25"/>
  </si>
  <si>
    <t>1年後</t>
    <rPh sb="1" eb="2">
      <t>ネン</t>
    </rPh>
    <rPh sb="2" eb="3">
      <t>ゴ</t>
    </rPh>
    <phoneticPr fontId="25"/>
  </si>
  <si>
    <t>2年後</t>
    <rPh sb="1" eb="2">
      <t>ネン</t>
    </rPh>
    <rPh sb="2" eb="3">
      <t>ゴ</t>
    </rPh>
    <phoneticPr fontId="25"/>
  </si>
  <si>
    <t>3年後</t>
    <rPh sb="1" eb="2">
      <t>ネン</t>
    </rPh>
    <rPh sb="2" eb="3">
      <t>ゴ</t>
    </rPh>
    <phoneticPr fontId="25"/>
  </si>
  <si>
    <t>4年後</t>
    <rPh sb="1" eb="2">
      <t>ネン</t>
    </rPh>
    <rPh sb="2" eb="3">
      <t>ゴ</t>
    </rPh>
    <phoneticPr fontId="25"/>
  </si>
  <si>
    <t>5年後</t>
    <rPh sb="1" eb="2">
      <t>ネン</t>
    </rPh>
    <rPh sb="2" eb="3">
      <t>ゴ</t>
    </rPh>
    <phoneticPr fontId="25"/>
  </si>
  <si>
    <t>直近</t>
    <rPh sb="0" eb="2">
      <t>チョッキン</t>
    </rPh>
    <phoneticPr fontId="25"/>
  </si>
  <si>
    <r>
      <rPr>
        <sz val="8"/>
        <rFont val="ＭＳ Ｐゴシック"/>
        <family val="3"/>
        <charset val="128"/>
      </rPr>
      <t xml:space="preserve">２年前
</t>
    </r>
    <r>
      <rPr>
        <sz val="8"/>
        <rFont val="ＭＳ 明朝"/>
        <family val="1"/>
        <charset val="128"/>
      </rPr>
      <t xml:space="preserve">(  </t>
    </r>
    <r>
      <rPr>
        <sz val="8"/>
        <rFont val="ＭＳ Ｐゴシック"/>
        <family val="3"/>
        <charset val="128"/>
      </rPr>
      <t>年</t>
    </r>
    <r>
      <rPr>
        <sz val="8"/>
        <rFont val="DejaVu Sans"/>
        <family val="2"/>
      </rPr>
      <t xml:space="preserve"> </t>
    </r>
    <r>
      <rPr>
        <sz val="8"/>
        <rFont val="ＭＳ Ｐゴシック"/>
        <family val="3"/>
        <charset val="128"/>
      </rPr>
      <t>月期）</t>
    </r>
    <phoneticPr fontId="25"/>
  </si>
  <si>
    <r>
      <rPr>
        <sz val="8"/>
        <rFont val="ＭＳ Ｐゴシック"/>
        <family val="3"/>
        <charset val="128"/>
      </rPr>
      <t xml:space="preserve">１年前
</t>
    </r>
    <r>
      <rPr>
        <sz val="8"/>
        <rFont val="ＭＳ 明朝"/>
        <family val="1"/>
        <charset val="128"/>
      </rPr>
      <t xml:space="preserve">(  </t>
    </r>
    <r>
      <rPr>
        <sz val="8"/>
        <rFont val="ＭＳ Ｐゴシック"/>
        <family val="3"/>
        <charset val="128"/>
      </rPr>
      <t>年</t>
    </r>
    <r>
      <rPr>
        <sz val="8"/>
        <rFont val="DejaVu Sans"/>
        <family val="2"/>
      </rPr>
      <t xml:space="preserve"> </t>
    </r>
    <r>
      <rPr>
        <sz val="8"/>
        <rFont val="ＭＳ Ｐゴシック"/>
        <family val="3"/>
        <charset val="128"/>
      </rPr>
      <t>月期）</t>
    </r>
    <phoneticPr fontId="25"/>
  </si>
  <si>
    <r>
      <rPr>
        <sz val="8"/>
        <rFont val="ＭＳ Ｐゴシック"/>
        <family val="3"/>
        <charset val="128"/>
      </rPr>
      <t xml:space="preserve">１年後
</t>
    </r>
    <r>
      <rPr>
        <sz val="8"/>
        <rFont val="ＭＳ 明朝"/>
        <family val="1"/>
        <charset val="128"/>
      </rPr>
      <t xml:space="preserve">(  </t>
    </r>
    <r>
      <rPr>
        <sz val="8"/>
        <rFont val="ＭＳ Ｐゴシック"/>
        <family val="3"/>
        <charset val="128"/>
      </rPr>
      <t>年</t>
    </r>
    <r>
      <rPr>
        <sz val="8"/>
        <rFont val="DejaVu Sans"/>
        <family val="2"/>
      </rPr>
      <t xml:space="preserve"> </t>
    </r>
    <r>
      <rPr>
        <sz val="8"/>
        <rFont val="ＭＳ Ｐゴシック"/>
        <family val="3"/>
        <charset val="128"/>
      </rPr>
      <t>月期）</t>
    </r>
    <phoneticPr fontId="25"/>
  </si>
  <si>
    <t>はい</t>
    <phoneticPr fontId="25"/>
  </si>
  <si>
    <r>
      <rPr>
        <sz val="8"/>
        <rFont val="ＭＳ Ｐゴシック"/>
        <family val="3"/>
        <charset val="128"/>
      </rPr>
      <t xml:space="preserve">５年後
</t>
    </r>
    <r>
      <rPr>
        <sz val="8"/>
        <rFont val="ＭＳ 明朝"/>
        <family val="1"/>
        <charset val="128"/>
      </rPr>
      <t>(</t>
    </r>
    <r>
      <rPr>
        <sz val="8"/>
        <rFont val="ＭＳ Ｐゴシック"/>
        <family val="3"/>
        <charset val="128"/>
      </rPr>
      <t>　年　月期）</t>
    </r>
    <phoneticPr fontId="25"/>
  </si>
  <si>
    <t>計画終了期</t>
    <rPh sb="0" eb="2">
      <t>ケイカク</t>
    </rPh>
    <rPh sb="2" eb="4">
      <t>シュウリョウ</t>
    </rPh>
    <rPh sb="4" eb="5">
      <t>キ</t>
    </rPh>
    <phoneticPr fontId="25"/>
  </si>
  <si>
    <t>項目</t>
    <rPh sb="0" eb="2">
      <t>コウモク</t>
    </rPh>
    <phoneticPr fontId="25"/>
  </si>
  <si>
    <t>現状</t>
    <rPh sb="0" eb="2">
      <t>ゲンジョウ</t>
    </rPh>
    <phoneticPr fontId="25"/>
  </si>
  <si>
    <t>終了時</t>
    <rPh sb="0" eb="3">
      <t>シュウリョウジ</t>
    </rPh>
    <phoneticPr fontId="25"/>
  </si>
  <si>
    <t>伸び率</t>
    <rPh sb="0" eb="1">
      <t>ノ</t>
    </rPh>
    <rPh sb="2" eb="3">
      <t>リツ</t>
    </rPh>
    <phoneticPr fontId="25"/>
  </si>
  <si>
    <t>年後（3～5のいずれかの数字を入れてください。）</t>
    <rPh sb="0" eb="1">
      <t>ネン</t>
    </rPh>
    <rPh sb="1" eb="2">
      <t>ゴ</t>
    </rPh>
    <rPh sb="12" eb="14">
      <t>スウジ</t>
    </rPh>
    <rPh sb="15" eb="16">
      <t>イ</t>
    </rPh>
    <phoneticPr fontId="25"/>
  </si>
  <si>
    <r>
      <rPr>
        <sz val="9"/>
        <rFont val="ＭＳ Ｐゴシック"/>
        <family val="3"/>
        <charset val="128"/>
      </rPr>
      <t>⑭一人当たりの付
加価値額（⑫</t>
    </r>
    <r>
      <rPr>
        <sz val="9"/>
        <rFont val="ＭＳ 明朝"/>
        <family val="1"/>
        <charset val="128"/>
      </rPr>
      <t>÷⑬</t>
    </r>
    <r>
      <rPr>
        <sz val="9"/>
        <rFont val="ＭＳ Ｐゴシック"/>
        <family val="3"/>
        <charset val="128"/>
      </rPr>
      <t>）</t>
    </r>
    <phoneticPr fontId="25"/>
  </si>
  <si>
    <t>チェック（⑪減価償却額の別表３－２との整合性）</t>
    <rPh sb="6" eb="8">
      <t>ゲンカ</t>
    </rPh>
    <rPh sb="8" eb="10">
      <t>ショウキャク</t>
    </rPh>
    <rPh sb="10" eb="11">
      <t>ガク</t>
    </rPh>
    <rPh sb="12" eb="14">
      <t>ベッピョウ</t>
    </rPh>
    <rPh sb="19" eb="22">
      <t>セイゴウセイ</t>
    </rPh>
    <phoneticPr fontId="25"/>
  </si>
  <si>
    <t>チェック（⑮資金調達額＝⑨設備投資額＋⑩運転資金になっているか）</t>
    <rPh sb="6" eb="8">
      <t>シキン</t>
    </rPh>
    <rPh sb="8" eb="10">
      <t>チョウタツ</t>
    </rPh>
    <rPh sb="10" eb="11">
      <t>ガク</t>
    </rPh>
    <rPh sb="13" eb="15">
      <t>セツビ</t>
    </rPh>
    <rPh sb="15" eb="17">
      <t>トウシ</t>
    </rPh>
    <rPh sb="17" eb="18">
      <t>ガク</t>
    </rPh>
    <rPh sb="20" eb="22">
      <t>ウンテン</t>
    </rPh>
    <rPh sb="22" eb="24">
      <t>シキン</t>
    </rPh>
    <phoneticPr fontId="25"/>
  </si>
  <si>
    <r>
      <rPr>
        <sz val="10"/>
        <rFont val="ＭＳ 明朝"/>
        <family val="1"/>
        <charset val="128"/>
      </rPr>
      <t>(</t>
    </r>
    <r>
      <rPr>
        <sz val="10"/>
        <rFont val="ＭＳ Ｐゴシック"/>
        <family val="3"/>
        <charset val="128"/>
      </rPr>
      <t>単位　千円）</t>
    </r>
    <phoneticPr fontId="25"/>
  </si>
  <si>
    <r>
      <rPr>
        <sz val="8"/>
        <rFont val="ＭＳ Ｐゴシック"/>
        <family val="3"/>
        <charset val="128"/>
      </rPr>
      <t>⑮資金調達額</t>
    </r>
    <r>
      <rPr>
        <sz val="8"/>
        <rFont val="DejaVu Sans"/>
        <family val="2"/>
      </rPr>
      <t>(</t>
    </r>
    <r>
      <rPr>
        <sz val="8"/>
        <rFont val="ＭＳ Ｐゴシック"/>
        <family val="3"/>
        <charset val="128"/>
      </rPr>
      <t>⑨＋⑩</t>
    </r>
    <r>
      <rPr>
        <sz val="8"/>
        <rFont val="DejaVu Sans"/>
        <family val="2"/>
      </rPr>
      <t>)</t>
    </r>
    <phoneticPr fontId="25"/>
  </si>
  <si>
    <t>付加価値額</t>
    <rPh sb="0" eb="2">
      <t>フカ</t>
    </rPh>
    <rPh sb="2" eb="4">
      <t>カチ</t>
    </rPh>
    <rPh sb="4" eb="5">
      <t>ガク</t>
    </rPh>
    <phoneticPr fontId="25"/>
  </si>
  <si>
    <t>経常利益</t>
    <rPh sb="0" eb="2">
      <t>ケイジョウ</t>
    </rPh>
    <rPh sb="2" eb="4">
      <t>リエキ</t>
    </rPh>
    <phoneticPr fontId="25"/>
  </si>
  <si>
    <t>★経営の向上の程度を示す指標（別表１）</t>
    <rPh sb="1" eb="3">
      <t>ケイエイ</t>
    </rPh>
    <rPh sb="4" eb="6">
      <t>コウジョウ</t>
    </rPh>
    <rPh sb="7" eb="9">
      <t>テイド</t>
    </rPh>
    <rPh sb="10" eb="11">
      <t>シメ</t>
    </rPh>
    <rPh sb="12" eb="14">
      <t>シヒョウ</t>
    </rPh>
    <rPh sb="15" eb="17">
      <t>ベッピョウ</t>
    </rPh>
    <phoneticPr fontId="25"/>
  </si>
  <si>
    <t>一人当たりの
付加価値額</t>
    <rPh sb="0" eb="2">
      <t>ヒトリ</t>
    </rPh>
    <rPh sb="2" eb="3">
      <t>ア</t>
    </rPh>
    <rPh sb="7" eb="12">
      <t>フカカチガク</t>
    </rPh>
    <phoneticPr fontId="25"/>
  </si>
  <si>
    <t>一人当たり</t>
    <rPh sb="0" eb="2">
      <t>ヒトリ</t>
    </rPh>
    <rPh sb="2" eb="3">
      <t>ア</t>
    </rPh>
    <phoneticPr fontId="25"/>
  </si>
  <si>
    <t>付加価値</t>
    <rPh sb="0" eb="2">
      <t>フカ</t>
    </rPh>
    <rPh sb="2" eb="4">
      <t>カチ</t>
    </rPh>
    <phoneticPr fontId="25"/>
  </si>
  <si>
    <r>
      <t xml:space="preserve"> </t>
    </r>
    <r>
      <rPr>
        <sz val="10"/>
        <rFont val="ＭＳ Ｐゴシック"/>
        <family val="3"/>
        <charset val="128"/>
      </rPr>
      <t>⑪減価償却費</t>
    </r>
    <rPh sb="6" eb="7">
      <t>ヒ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</si>
</sst>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.0%"/>
    <numFmt numFmtId="181" formatCode="#,##0.0_ "/>
  </numFmts>
  <fonts count="32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DejaVu Sans"/>
      <family val="2"/>
    </font>
    <font>
      <sz val="10"/>
      <name val="DejaVu Sans"/>
      <family val="2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DejaVu Sans"/>
      <family val="2"/>
    </font>
    <font>
      <sz val="8"/>
      <name val="DejaVu Sans"/>
      <family val="2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8"/>
      <name val="DejaVu Sans"/>
      <family val="2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FFFF8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0" fillId="0" borderId="0" applyNumberFormat="0" applyFill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10" fillId="4" borderId="0" applyNumberFormat="0" applyBorder="0" applyProtection="0">
      <alignment vertical="center"/>
    </xf>
    <xf numFmtId="0" fontId="8" fillId="5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176" fontId="24" fillId="0" borderId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4" fillId="8" borderId="1" applyNumberFormat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</cellStyleXfs>
  <cellXfs count="122">
    <xf numFmtId="0" fontId="0" fillId="0" borderId="0" xfId="0">
      <alignment vertical="center"/>
    </xf>
    <xf numFmtId="0" fontId="12" fillId="0" borderId="0" xfId="0" applyFont="1" applyProtection="1">
      <alignment vertical="center"/>
    </xf>
    <xf numFmtId="0" fontId="18" fillId="0" borderId="3" xfId="0" applyFont="1" applyBorder="1" applyAlignment="1" applyProtection="1">
      <alignment vertical="center" wrapText="1"/>
    </xf>
    <xf numFmtId="0" fontId="21" fillId="0" borderId="3" xfId="0" applyFont="1" applyBorder="1" applyProtection="1">
      <alignment vertical="center"/>
    </xf>
    <xf numFmtId="0" fontId="18" fillId="0" borderId="3" xfId="0" applyFont="1" applyBorder="1" applyProtection="1">
      <alignment vertical="center"/>
    </xf>
    <xf numFmtId="0" fontId="18" fillId="0" borderId="2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176" fontId="23" fillId="0" borderId="3" xfId="7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Protection="1">
      <alignment vertical="center"/>
    </xf>
    <xf numFmtId="176" fontId="14" fillId="0" borderId="3" xfId="7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horizontal="center" vertical="top"/>
    </xf>
    <xf numFmtId="0" fontId="19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top"/>
    </xf>
    <xf numFmtId="0" fontId="1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14" xfId="0" applyFont="1" applyBorder="1" applyProtection="1">
      <alignment vertical="center"/>
    </xf>
    <xf numFmtId="0" fontId="15" fillId="0" borderId="15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49" fontId="15" fillId="0" borderId="16" xfId="0" applyNumberFormat="1" applyFont="1" applyBorder="1" applyAlignment="1" applyProtection="1">
      <alignment horizontal="center" vertical="center"/>
    </xf>
    <xf numFmtId="49" fontId="15" fillId="0" borderId="17" xfId="0" applyNumberFormat="1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left" vertical="center"/>
    </xf>
    <xf numFmtId="0" fontId="15" fillId="0" borderId="15" xfId="0" applyFont="1" applyBorder="1" applyProtection="1">
      <alignment vertical="center"/>
    </xf>
    <xf numFmtId="0" fontId="15" fillId="0" borderId="18" xfId="0" applyFont="1" applyBorder="1" applyAlignment="1" applyProtection="1">
      <alignment horizontal="left" vertical="center"/>
    </xf>
    <xf numFmtId="0" fontId="14" fillId="9" borderId="3" xfId="0" applyFont="1" applyFill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left" vertical="center"/>
    </xf>
    <xf numFmtId="176" fontId="23" fillId="9" borderId="3" xfId="7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vertical="center" wrapText="1"/>
    </xf>
    <xf numFmtId="0" fontId="0" fillId="0" borderId="15" xfId="0" applyBorder="1" applyAlignment="1" applyProtection="1">
      <alignment vertical="center"/>
    </xf>
    <xf numFmtId="0" fontId="14" fillId="0" borderId="18" xfId="0" applyFont="1" applyBorder="1" applyAlignment="1" applyProtection="1">
      <alignment vertical="center" wrapText="1"/>
    </xf>
    <xf numFmtId="177" fontId="15" fillId="0" borderId="2" xfId="7" applyNumberFormat="1" applyFont="1" applyBorder="1" applyAlignment="1" applyProtection="1">
      <alignment vertical="center"/>
      <protection locked="0"/>
    </xf>
    <xf numFmtId="177" fontId="15" fillId="0" borderId="2" xfId="7" applyNumberFormat="1" applyFont="1" applyBorder="1" applyAlignment="1" applyProtection="1">
      <alignment vertical="center"/>
    </xf>
    <xf numFmtId="177" fontId="15" fillId="0" borderId="3" xfId="7" applyNumberFormat="1" applyFont="1" applyBorder="1" applyAlignment="1" applyProtection="1">
      <alignment vertical="center"/>
      <protection locked="0"/>
    </xf>
    <xf numFmtId="177" fontId="15" fillId="0" borderId="3" xfId="7" applyNumberFormat="1" applyFont="1" applyBorder="1" applyAlignment="1" applyProtection="1">
      <alignment vertical="center"/>
    </xf>
    <xf numFmtId="177" fontId="15" fillId="0" borderId="4" xfId="7" applyNumberFormat="1" applyFont="1" applyBorder="1" applyAlignment="1" applyProtection="1">
      <alignment vertical="center"/>
      <protection locked="0"/>
    </xf>
    <xf numFmtId="177" fontId="15" fillId="0" borderId="4" xfId="7" applyNumberFormat="1" applyFont="1" applyBorder="1" applyAlignment="1" applyProtection="1">
      <alignment vertical="center"/>
    </xf>
    <xf numFmtId="177" fontId="15" fillId="0" borderId="5" xfId="7" applyNumberFormat="1" applyFont="1" applyBorder="1" applyAlignment="1" applyProtection="1">
      <alignment vertical="center"/>
    </xf>
    <xf numFmtId="177" fontId="15" fillId="0" borderId="6" xfId="7" applyNumberFormat="1" applyFont="1" applyBorder="1" applyAlignment="1" applyProtection="1">
      <alignment vertical="center"/>
    </xf>
    <xf numFmtId="177" fontId="15" fillId="9" borderId="3" xfId="7" applyNumberFormat="1" applyFont="1" applyFill="1" applyBorder="1" applyAlignment="1" applyProtection="1">
      <alignment vertical="center"/>
      <protection locked="0"/>
    </xf>
    <xf numFmtId="177" fontId="15" fillId="9" borderId="3" xfId="7" applyNumberFormat="1" applyFont="1" applyFill="1" applyBorder="1" applyAlignment="1" applyProtection="1">
      <alignment vertical="center"/>
    </xf>
    <xf numFmtId="177" fontId="15" fillId="0" borderId="3" xfId="7" applyNumberFormat="1" applyFont="1" applyFill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horizontal="center" vertical="center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0" fontId="19" fillId="9" borderId="11" xfId="0" applyFont="1" applyFill="1" applyBorder="1" applyAlignment="1" applyProtection="1">
      <alignment horizontal="center" vertical="center" wrapText="1"/>
      <protection locked="0"/>
    </xf>
    <xf numFmtId="177" fontId="15" fillId="10" borderId="3" xfId="7" applyNumberFormat="1" applyFont="1" applyFill="1" applyBorder="1" applyAlignment="1" applyProtection="1">
      <alignment vertical="center"/>
    </xf>
    <xf numFmtId="177" fontId="15" fillId="11" borderId="3" xfId="7" applyNumberFormat="1" applyFont="1" applyFill="1" applyBorder="1" applyAlignment="1" applyProtection="1">
      <alignment vertical="center"/>
    </xf>
    <xf numFmtId="177" fontId="15" fillId="0" borderId="3" xfId="7" applyNumberFormat="1" applyFont="1" applyBorder="1" applyAlignment="1" applyProtection="1">
      <alignment vertical="center"/>
    </xf>
    <xf numFmtId="177" fontId="15" fillId="10" borderId="3" xfId="7" applyNumberFormat="1" applyFont="1" applyFill="1" applyBorder="1" applyAlignment="1" applyProtection="1">
      <alignment vertical="center"/>
      <protection locked="0"/>
    </xf>
    <xf numFmtId="0" fontId="26" fillId="0" borderId="3" xfId="0" applyFont="1" applyBorder="1" applyAlignment="1" applyProtection="1">
      <alignment vertical="center"/>
    </xf>
    <xf numFmtId="0" fontId="27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12" borderId="23" xfId="0" applyFont="1" applyFill="1" applyBorder="1" applyAlignment="1" applyProtection="1">
      <alignment horizontal="center" vertical="center"/>
      <protection locked="0"/>
    </xf>
    <xf numFmtId="0" fontId="26" fillId="11" borderId="21" xfId="0" applyFont="1" applyFill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27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77" fontId="12" fillId="0" borderId="0" xfId="0" applyNumberFormat="1" applyFo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178" fontId="15" fillId="0" borderId="0" xfId="0" applyNumberFormat="1" applyFont="1" applyFill="1" applyBorder="1" applyAlignment="1" applyProtection="1">
      <alignment vertical="center"/>
    </xf>
    <xf numFmtId="0" fontId="29" fillId="0" borderId="0" xfId="0" applyFont="1" applyProtection="1">
      <alignment vertical="center"/>
    </xf>
    <xf numFmtId="0" fontId="21" fillId="0" borderId="3" xfId="0" applyFont="1" applyBorder="1" applyAlignment="1" applyProtection="1">
      <alignment horizontal="center" vertical="center"/>
      <protection locked="0"/>
    </xf>
    <xf numFmtId="177" fontId="15" fillId="0" borderId="3" xfId="7" applyNumberFormat="1" applyFont="1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horizontal="center" vertical="center"/>
    </xf>
    <xf numFmtId="0" fontId="27" fillId="0" borderId="26" xfId="0" applyFont="1" applyBorder="1" applyAlignment="1" applyProtection="1">
      <alignment horizontal="center" vertical="center" wrapText="1"/>
    </xf>
    <xf numFmtId="0" fontId="30" fillId="0" borderId="0" xfId="0" applyFont="1" applyProtection="1">
      <alignment vertical="center"/>
    </xf>
    <xf numFmtId="0" fontId="31" fillId="0" borderId="0" xfId="0" applyFont="1" applyProtection="1">
      <alignment vertical="center"/>
    </xf>
    <xf numFmtId="177" fontId="30" fillId="0" borderId="0" xfId="0" applyNumberFormat="1" applyFont="1" applyProtection="1">
      <alignment vertical="center"/>
    </xf>
    <xf numFmtId="181" fontId="15" fillId="9" borderId="3" xfId="7" applyNumberFormat="1" applyFont="1" applyFill="1" applyBorder="1" applyAlignment="1" applyProtection="1">
      <alignment vertical="center"/>
      <protection locked="0"/>
    </xf>
    <xf numFmtId="181" fontId="15" fillId="0" borderId="3" xfId="7" applyNumberFormat="1" applyFont="1" applyBorder="1" applyAlignment="1" applyProtection="1">
      <alignment vertical="center"/>
      <protection locked="0"/>
    </xf>
    <xf numFmtId="181" fontId="15" fillId="0" borderId="8" xfId="0" applyNumberFormat="1" applyFont="1" applyBorder="1" applyProtection="1">
      <alignment vertical="center"/>
      <protection locked="0"/>
    </xf>
    <xf numFmtId="181" fontId="15" fillId="0" borderId="8" xfId="0" applyNumberFormat="1" applyFont="1" applyBorder="1" applyProtection="1">
      <alignment vertical="center"/>
    </xf>
    <xf numFmtId="181" fontId="15" fillId="0" borderId="3" xfId="7" applyNumberFormat="1" applyFont="1" applyBorder="1" applyAlignment="1" applyProtection="1">
      <alignment vertical="center"/>
    </xf>
    <xf numFmtId="0" fontId="27" fillId="11" borderId="25" xfId="0" applyFont="1" applyFill="1" applyBorder="1" applyAlignment="1" applyProtection="1">
      <alignment horizontal="center" vertical="center"/>
    </xf>
    <xf numFmtId="0" fontId="27" fillId="11" borderId="21" xfId="0" applyFont="1" applyFill="1" applyBorder="1" applyAlignment="1" applyProtection="1">
      <alignment horizontal="center" vertical="center"/>
    </xf>
    <xf numFmtId="0" fontId="27" fillId="11" borderId="24" xfId="0" applyFont="1" applyFill="1" applyBorder="1" applyAlignment="1" applyProtection="1">
      <alignment horizontal="center" vertical="center"/>
    </xf>
    <xf numFmtId="178" fontId="15" fillId="0" borderId="26" xfId="0" applyNumberFormat="1" applyFont="1" applyBorder="1" applyAlignment="1" applyProtection="1">
      <alignment vertical="center"/>
    </xf>
    <xf numFmtId="178" fontId="15" fillId="0" borderId="27" xfId="0" applyNumberFormat="1" applyFont="1" applyBorder="1" applyAlignment="1" applyProtection="1">
      <alignment vertical="center"/>
    </xf>
    <xf numFmtId="177" fontId="15" fillId="0" borderId="26" xfId="0" applyNumberFormat="1" applyFont="1" applyBorder="1" applyAlignment="1" applyProtection="1">
      <alignment vertical="center"/>
    </xf>
    <xf numFmtId="177" fontId="15" fillId="0" borderId="27" xfId="0" applyNumberFormat="1" applyFont="1" applyBorder="1" applyAlignment="1" applyProtection="1">
      <alignment vertical="center"/>
    </xf>
    <xf numFmtId="178" fontId="15" fillId="0" borderId="21" xfId="0" applyNumberFormat="1" applyFont="1" applyBorder="1" applyAlignment="1" applyProtection="1">
      <alignment vertical="center"/>
    </xf>
    <xf numFmtId="177" fontId="15" fillId="0" borderId="21" xfId="0" applyNumberFormat="1" applyFont="1" applyBorder="1" applyAlignment="1" applyProtection="1">
      <alignment vertical="center"/>
    </xf>
    <xf numFmtId="0" fontId="15" fillId="0" borderId="21" xfId="0" applyFont="1" applyBorder="1" applyAlignment="1" applyProtection="1">
      <alignment vertical="center"/>
    </xf>
    <xf numFmtId="0" fontId="27" fillId="0" borderId="26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/>
    </xf>
    <xf numFmtId="0" fontId="27" fillId="0" borderId="26" xfId="0" applyFont="1" applyBorder="1" applyAlignment="1" applyProtection="1">
      <alignment horizontal="center" vertical="center" wrapText="1"/>
    </xf>
    <xf numFmtId="0" fontId="27" fillId="0" borderId="21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center" vertical="center" textRotation="255"/>
    </xf>
    <xf numFmtId="177" fontId="15" fillId="0" borderId="7" xfId="7" applyNumberFormat="1" applyFont="1" applyBorder="1" applyAlignment="1" applyProtection="1">
      <alignment vertical="center"/>
      <protection locked="0"/>
    </xf>
    <xf numFmtId="177" fontId="15" fillId="0" borderId="3" xfId="7" applyNumberFormat="1" applyFont="1" applyBorder="1" applyAlignment="1" applyProtection="1">
      <alignment vertical="center"/>
      <protection locked="0"/>
    </xf>
    <xf numFmtId="177" fontId="15" fillId="0" borderId="3" xfId="7" applyNumberFormat="1" applyFont="1" applyBorder="1" applyAlignment="1" applyProtection="1">
      <alignment vertical="center"/>
    </xf>
    <xf numFmtId="0" fontId="20" fillId="0" borderId="13" xfId="0" applyFont="1" applyBorder="1" applyAlignment="1" applyProtection="1">
      <alignment vertical="top" wrapText="1"/>
    </xf>
    <xf numFmtId="0" fontId="18" fillId="0" borderId="8" xfId="0" applyFont="1" applyBorder="1" applyAlignment="1" applyProtection="1">
      <alignment vertical="center"/>
    </xf>
    <xf numFmtId="181" fontId="15" fillId="0" borderId="5" xfId="0" applyNumberFormat="1" applyFont="1" applyBorder="1" applyAlignment="1" applyProtection="1">
      <alignment vertical="center"/>
    </xf>
    <xf numFmtId="0" fontId="18" fillId="0" borderId="9" xfId="0" applyFont="1" applyBorder="1" applyAlignment="1" applyProtection="1">
      <alignment vertical="center" wrapText="1"/>
    </xf>
    <xf numFmtId="177" fontId="15" fillId="0" borderId="5" xfId="7" applyNumberFormat="1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177" fontId="15" fillId="0" borderId="10" xfId="7" applyNumberFormat="1" applyFont="1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177" fontId="15" fillId="0" borderId="7" xfId="7" applyNumberFormat="1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177" fontId="15" fillId="0" borderId="19" xfId="7" applyNumberFormat="1" applyFont="1" applyBorder="1" applyAlignment="1" applyProtection="1">
      <alignment vertical="center"/>
      <protection locked="0"/>
    </xf>
    <xf numFmtId="177" fontId="15" fillId="0" borderId="20" xfId="7" applyNumberFormat="1" applyFont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 wrapText="1"/>
    </xf>
    <xf numFmtId="0" fontId="12" fillId="9" borderId="11" xfId="0" applyFont="1" applyFill="1" applyBorder="1" applyAlignment="1" applyProtection="1">
      <alignment horizontal="center" vertical="center"/>
    </xf>
    <xf numFmtId="0" fontId="19" fillId="9" borderId="11" xfId="0" applyFont="1" applyFill="1" applyBorder="1" applyAlignment="1" applyProtection="1">
      <alignment horizontal="center" vertical="center" wrapText="1"/>
      <protection locked="0"/>
    </xf>
    <xf numFmtId="177" fontId="15" fillId="0" borderId="12" xfId="7" applyNumberFormat="1" applyFont="1" applyBorder="1" applyAlignment="1" applyProtection="1">
      <alignment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 [0]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2178</xdr:rowOff>
    </xdr:from>
    <xdr:to>
      <xdr:col>22</xdr:col>
      <xdr:colOff>167640</xdr:colOff>
      <xdr:row>10</xdr:row>
      <xdr:rowOff>22860</xdr:rowOff>
    </xdr:to>
    <xdr:sp macro="" textlink="">
      <xdr:nvSpPr>
        <xdr:cNvPr id="3" name="角丸四角形 2"/>
        <xdr:cNvSpPr/>
      </xdr:nvSpPr>
      <xdr:spPr bwMode="auto">
        <a:xfrm>
          <a:off x="7581900" y="1046118"/>
          <a:ext cx="3733800" cy="2306682"/>
        </a:xfrm>
        <a:prstGeom prst="roundRect">
          <a:avLst>
            <a:gd name="adj" fmla="val 10103"/>
          </a:avLst>
        </a:prstGeom>
        <a:ln w="1905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★注意事項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・数式が入っているセルがあります（入力不可です）。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・このページでは、以下のセルが入力可能です。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（１）○年○月期の部分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（２）２年前・１年前の①②④⑥⑧⑪⑬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（３）直近期末の⑪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（４）１年後から５年後の⑪⑮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（５）「付加価値額の算出方法」のチェック欄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⑪は内訳（普通償却額・特別償却額）を入力してください。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・上記の入力可能なセル以外は、</a:t>
          </a:r>
          <a:r>
            <a:rPr kumimoji="1" lang="ja-JP" altLang="en-US" sz="10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別表３－２で入力してください</a:t>
          </a:r>
          <a:r>
            <a:rPr kumimoji="1" lang="ja-JP" altLang="en-US" sz="100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。</a:t>
          </a:r>
          <a:endParaRPr kumimoji="1" lang="en-US" altLang="ja-JP" sz="1000" b="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 b="0" u="none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このページに反映されます。</a:t>
          </a:r>
          <a:endParaRPr kumimoji="1" lang="en-US" altLang="ja-JP" sz="1000" b="0" u="none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19</xdr:col>
      <xdr:colOff>312420</xdr:colOff>
      <xdr:row>19</xdr:row>
      <xdr:rowOff>182880</xdr:rowOff>
    </xdr:from>
    <xdr:to>
      <xdr:col>24</xdr:col>
      <xdr:colOff>220980</xdr:colOff>
      <xdr:row>21</xdr:row>
      <xdr:rowOff>190500</xdr:rowOff>
    </xdr:to>
    <xdr:sp macro="" textlink="">
      <xdr:nvSpPr>
        <xdr:cNvPr id="6" name="角丸四角形 5"/>
        <xdr:cNvSpPr/>
      </xdr:nvSpPr>
      <xdr:spPr bwMode="auto">
        <a:xfrm>
          <a:off x="10271760" y="6941820"/>
          <a:ext cx="1889760" cy="76962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r>
            <a:rPr lang="en-US" altLang="ja-JP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lang="ja-JP" altLang="en-US" sz="9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になる場合は、「普通償却額」「特別償却額」に入力した金額の合計と、（別表３－２）の「⑪減価償却費」の金額が合っていません。</a:t>
          </a:r>
          <a:endParaRPr lang="ja-JP" alt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19</xdr:col>
      <xdr:colOff>91442</xdr:colOff>
      <xdr:row>20</xdr:row>
      <xdr:rowOff>60960</xdr:rowOff>
    </xdr:from>
    <xdr:to>
      <xdr:col>19</xdr:col>
      <xdr:colOff>304803</xdr:colOff>
      <xdr:row>20</xdr:row>
      <xdr:rowOff>309235</xdr:rowOff>
    </xdr:to>
    <xdr:sp macro="" textlink="">
      <xdr:nvSpPr>
        <xdr:cNvPr id="7" name="二等辺三角形 6"/>
        <xdr:cNvSpPr/>
      </xdr:nvSpPr>
      <xdr:spPr bwMode="auto">
        <a:xfrm rot="16200000">
          <a:off x="10033325" y="7218357"/>
          <a:ext cx="248275" cy="213361"/>
        </a:xfrm>
        <a:prstGeom prst="triangl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579120</xdr:colOff>
      <xdr:row>5</xdr:row>
      <xdr:rowOff>7620</xdr:rowOff>
    </xdr:from>
    <xdr:to>
      <xdr:col>15</xdr:col>
      <xdr:colOff>342900</xdr:colOff>
      <xdr:row>14</xdr:row>
      <xdr:rowOff>83820</xdr:rowOff>
    </xdr:to>
    <xdr:sp macro="" textlink="">
      <xdr:nvSpPr>
        <xdr:cNvPr id="2" name="角丸四角形 1"/>
        <xdr:cNvSpPr/>
      </xdr:nvSpPr>
      <xdr:spPr bwMode="auto">
        <a:xfrm>
          <a:off x="6576060" y="990600"/>
          <a:ext cx="4084320" cy="2133600"/>
        </a:xfrm>
        <a:prstGeom prst="roundRect">
          <a:avLst>
            <a:gd name="adj" fmla="val 11584"/>
          </a:avLst>
        </a:prstGeom>
        <a:ln w="1905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★注意事項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・数式が入っているセルがあります（入力不可です）。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・このページでは、以下のセルが入力可能です。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（１）○年○月期の部分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（２）直近期末の①②④⑥⑧⑪⑬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（３）１年後から５年後の①②④⑥⑧⑨⑩⑪⑬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それぞれ、既存事業・新規事業の欄に入力していただくと、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合計が自動で計算されます。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en-US" altLang="ja-JP" sz="10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ja-JP" sz="10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・数値は千円未満を四捨五入して千円単位で記載してください。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ja-JP" sz="1000" b="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en-US" altLang="ja-JP" sz="1000" b="0" baseline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en-US" altLang="ja-JP" sz="10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lang="ja-JP" altLang="ja-JP" sz="10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自動で計算されますので、決算書類と不一致の場合も</a:t>
          </a:r>
          <a:r>
            <a:rPr lang="ja-JP" altLang="en-US" sz="10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あり得</a:t>
          </a:r>
          <a:r>
            <a:rPr lang="ja-JP" altLang="ja-JP" sz="1000" b="0" u="sng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ます</a:t>
          </a:r>
          <a:r>
            <a:rPr lang="ja-JP" altLang="ja-JP" sz="1000" b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0</xdr:colOff>
      <xdr:row>25</xdr:row>
      <xdr:rowOff>144780</xdr:rowOff>
    </xdr:from>
    <xdr:to>
      <xdr:col>16</xdr:col>
      <xdr:colOff>7620</xdr:colOff>
      <xdr:row>30</xdr:row>
      <xdr:rowOff>45720</xdr:rowOff>
    </xdr:to>
    <xdr:sp macro="" textlink="">
      <xdr:nvSpPr>
        <xdr:cNvPr id="4" name="正方形/長方形 3"/>
        <xdr:cNvSpPr/>
      </xdr:nvSpPr>
      <xdr:spPr bwMode="auto">
        <a:xfrm>
          <a:off x="6614160" y="5699760"/>
          <a:ext cx="4328160" cy="1043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r>
            <a:rPr lang="ja-JP" altLang="en-US" sz="1000" b="1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ja-JP" sz="10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⑧「人件費」：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以下の項目を全て含んだ総額としてください。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・売上原価に含まれる労務費（福利厚生費、退職金等を含んだもの）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・一般管理費に含まれる役員給与、従業員給与</a:t>
          </a:r>
          <a:r>
            <a:rPr lang="en-US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通勤費</a:t>
          </a:r>
          <a:r>
            <a:rPr lang="en-US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、賞与及び賞与引当金繰入、福利厚生費</a:t>
          </a:r>
          <a:r>
            <a:rPr lang="en-US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厚生費</a:t>
          </a:r>
          <a:r>
            <a:rPr lang="en-US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、法定福利費、退職金及び退職給与引当金繰入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en-US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・派遣労働者、短時間労働者の給与を外注費で処理した場合のその費用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（建設業の外注労務費等で、申請企業が雇用した経費ではない場合は除く）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0</xdr:colOff>
      <xdr:row>34</xdr:row>
      <xdr:rowOff>198120</xdr:rowOff>
    </xdr:from>
    <xdr:to>
      <xdr:col>16</xdr:col>
      <xdr:colOff>7620</xdr:colOff>
      <xdr:row>38</xdr:row>
      <xdr:rowOff>198120</xdr:rowOff>
    </xdr:to>
    <xdr:sp macro="" textlink="">
      <xdr:nvSpPr>
        <xdr:cNvPr id="5" name="正方形/長方形 4"/>
        <xdr:cNvSpPr/>
      </xdr:nvSpPr>
      <xdr:spPr bwMode="auto">
        <a:xfrm>
          <a:off x="6614160" y="7810500"/>
          <a:ext cx="432816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r>
            <a:rPr lang="en-US" altLang="ja-JP" sz="10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ja-JP" sz="10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⑪「減価償却費」：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以下の項目を含んだ総額としてください。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・売上原価に含まれる、減価償却費、リース料、繰延資産償却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・一般管理費に含まれる、減価償却費、リース料、繰延資産償却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・リース料には、地代・家賃以外の賃借料を含めてください。（賃借料から地代・家賃を除けない場合は含めない）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0</xdr:colOff>
      <xdr:row>39</xdr:row>
      <xdr:rowOff>93980</xdr:rowOff>
    </xdr:from>
    <xdr:to>
      <xdr:col>16</xdr:col>
      <xdr:colOff>7620</xdr:colOff>
      <xdr:row>46</xdr:row>
      <xdr:rowOff>114300</xdr:rowOff>
    </xdr:to>
    <xdr:sp macro="" textlink="">
      <xdr:nvSpPr>
        <xdr:cNvPr id="6" name="正方形/長方形 5"/>
        <xdr:cNvSpPr/>
      </xdr:nvSpPr>
      <xdr:spPr bwMode="auto">
        <a:xfrm>
          <a:off x="6614160" y="8849360"/>
          <a:ext cx="4328160" cy="1620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r>
            <a:rPr lang="en-US" altLang="ja-JP" sz="10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ja-JP" sz="10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⑬「従業員数」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・正社員に準じた労働形態である場合には、従業員数に含めてください。その場合、勤務時間により人数を調整してください。（４時間勤務パート２名 → 従業員数を＋１名のように調整）</a:t>
          </a:r>
        </a:p>
        <a:p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・派遣労働者や短時間労働者に係る経費を人件費に算入した場合は、従業員数にも加える必要があります。（勤務時間による調整が必要）</a:t>
          </a:r>
        </a:p>
        <a:p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・常勤役員及び個人事業主も従業員数に含みます。</a:t>
          </a:r>
          <a:endParaRPr lang="en-US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・既存事業と新規事業を兼任する方がいる場合や、従業員数が</a:t>
          </a:r>
          <a:r>
            <a:rPr lang="en-US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名の場合には、既存事業と新規事業とで按分して記入してください（</a:t>
          </a:r>
          <a:r>
            <a:rPr lang="en-US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0.6</a:t>
          </a:r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人と</a:t>
          </a:r>
          <a:r>
            <a:rPr lang="en-US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0.4</a:t>
          </a:r>
          <a:r>
            <a:rPr lang="ja-JP" altLang="en-US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人など）。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198120</xdr:colOff>
      <xdr:row>26</xdr:row>
      <xdr:rowOff>220980</xdr:rowOff>
    </xdr:from>
    <xdr:to>
      <xdr:col>9</xdr:col>
      <xdr:colOff>0</xdr:colOff>
      <xdr:row>29</xdr:row>
      <xdr:rowOff>22860</xdr:rowOff>
    </xdr:to>
    <xdr:sp macro="" textlink="">
      <xdr:nvSpPr>
        <xdr:cNvPr id="7" name="二等辺三角形 6"/>
        <xdr:cNvSpPr/>
      </xdr:nvSpPr>
      <xdr:spPr bwMode="auto">
        <a:xfrm rot="16200000">
          <a:off x="6160770" y="6038850"/>
          <a:ext cx="487680" cy="419100"/>
        </a:xfrm>
        <a:prstGeom prst="triangl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30</xdr:row>
      <xdr:rowOff>152400</xdr:rowOff>
    </xdr:from>
    <xdr:to>
      <xdr:col>16</xdr:col>
      <xdr:colOff>7620</xdr:colOff>
      <xdr:row>33</xdr:row>
      <xdr:rowOff>68580</xdr:rowOff>
    </xdr:to>
    <xdr:sp macro="" textlink="">
      <xdr:nvSpPr>
        <xdr:cNvPr id="10" name="正方形/長方形 9"/>
        <xdr:cNvSpPr/>
      </xdr:nvSpPr>
      <xdr:spPr bwMode="auto">
        <a:xfrm>
          <a:off x="6591300" y="6858000"/>
          <a:ext cx="4363720" cy="601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r>
            <a:rPr lang="ja-JP" altLang="en-US" sz="1000" b="1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⑨「設備投資額」　⑩「運転資金」</a:t>
          </a:r>
          <a:endParaRPr lang="en-US" altLang="ja-JP" sz="1000" b="1" baseline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1000" b="1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</a:t>
          </a:r>
          <a:r>
            <a:rPr lang="ja-JP" altLang="en-US" sz="1000" b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（別表４）設備投資計画及び運転資金計画に記載の金額は</a:t>
          </a:r>
          <a:r>
            <a:rPr lang="ja-JP" altLang="en-US" sz="1000" b="0" u="sng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新規事業</a:t>
          </a:r>
          <a:r>
            <a:rPr lang="ja-JP" altLang="en-US" sz="1000" b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に入れてください。</a:t>
          </a:r>
          <a:endParaRPr lang="ja-JP" altLang="ja-JP" sz="1000" b="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198120</xdr:colOff>
      <xdr:row>30</xdr:row>
      <xdr:rowOff>205740</xdr:rowOff>
    </xdr:from>
    <xdr:to>
      <xdr:col>9</xdr:col>
      <xdr:colOff>0</xdr:colOff>
      <xdr:row>33</xdr:row>
      <xdr:rowOff>7620</xdr:rowOff>
    </xdr:to>
    <xdr:sp macro="" textlink="">
      <xdr:nvSpPr>
        <xdr:cNvPr id="12" name="二等辺三角形 11"/>
        <xdr:cNvSpPr/>
      </xdr:nvSpPr>
      <xdr:spPr bwMode="auto">
        <a:xfrm rot="16200000">
          <a:off x="6160770" y="6938010"/>
          <a:ext cx="487680" cy="419100"/>
        </a:xfrm>
        <a:prstGeom prst="triangl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198120</xdr:colOff>
      <xdr:row>35</xdr:row>
      <xdr:rowOff>220980</xdr:rowOff>
    </xdr:from>
    <xdr:to>
      <xdr:col>9</xdr:col>
      <xdr:colOff>0</xdr:colOff>
      <xdr:row>38</xdr:row>
      <xdr:rowOff>22860</xdr:rowOff>
    </xdr:to>
    <xdr:sp macro="" textlink="">
      <xdr:nvSpPr>
        <xdr:cNvPr id="13" name="二等辺三角形 12"/>
        <xdr:cNvSpPr/>
      </xdr:nvSpPr>
      <xdr:spPr bwMode="auto">
        <a:xfrm rot="16200000">
          <a:off x="6160770" y="8096250"/>
          <a:ext cx="487680" cy="419100"/>
        </a:xfrm>
        <a:prstGeom prst="triangl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198120</xdr:colOff>
      <xdr:row>41</xdr:row>
      <xdr:rowOff>220980</xdr:rowOff>
    </xdr:from>
    <xdr:to>
      <xdr:col>9</xdr:col>
      <xdr:colOff>0</xdr:colOff>
      <xdr:row>44</xdr:row>
      <xdr:rowOff>22860</xdr:rowOff>
    </xdr:to>
    <xdr:sp macro="" textlink="">
      <xdr:nvSpPr>
        <xdr:cNvPr id="14" name="二等辺三角形 13"/>
        <xdr:cNvSpPr/>
      </xdr:nvSpPr>
      <xdr:spPr bwMode="auto">
        <a:xfrm rot="16200000">
          <a:off x="6160770" y="9467850"/>
          <a:ext cx="487680" cy="419100"/>
        </a:xfrm>
        <a:prstGeom prst="triangl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zoomScaleNormal="100" workbookViewId="0">
      <selection activeCell="J6" sqref="J6:K6"/>
    </sheetView>
  </sheetViews>
  <sheetFormatPr defaultColWidth="9" defaultRowHeight="13.5"/>
  <cols>
    <col min="1" max="1" width="2.25" style="1" customWidth="1"/>
    <col min="2" max="2" width="12.25" style="1" customWidth="1"/>
    <col min="3" max="7" width="10.875" style="1" customWidth="1"/>
    <col min="8" max="8" width="3.125" style="1" customWidth="1"/>
    <col min="9" max="9" width="7.75" style="1" customWidth="1"/>
    <col min="10" max="10" width="3.125" style="1" customWidth="1"/>
    <col min="11" max="11" width="7.75" style="1" customWidth="1"/>
    <col min="12" max="12" width="10.875" style="1" customWidth="1"/>
    <col min="13" max="13" width="9" style="1"/>
    <col min="14" max="14" width="5.75" style="1" customWidth="1"/>
    <col min="15" max="19" width="5.75" style="1" bestFit="1" customWidth="1"/>
    <col min="20" max="28" width="5.75" style="1" customWidth="1"/>
    <col min="29" max="16384" width="9" style="1"/>
  </cols>
  <sheetData>
    <row r="1" spans="1:28" ht="14.25">
      <c r="A1" s="10" t="s">
        <v>0</v>
      </c>
    </row>
    <row r="2" spans="1:28">
      <c r="B2" s="11" t="s">
        <v>1</v>
      </c>
      <c r="D2" s="12"/>
    </row>
    <row r="3" spans="1:28" ht="15" customHeight="1">
      <c r="B3" s="13"/>
      <c r="C3" s="13"/>
      <c r="D3" s="13"/>
      <c r="E3" s="13"/>
      <c r="F3" s="14"/>
      <c r="L3" s="64" t="s">
        <v>2</v>
      </c>
    </row>
    <row r="4" spans="1:28" ht="40.5" customHeight="1" thickBot="1">
      <c r="A4" s="119"/>
      <c r="B4" s="119"/>
      <c r="C4" s="52" t="s">
        <v>70</v>
      </c>
      <c r="D4" s="52" t="s">
        <v>71</v>
      </c>
      <c r="E4" s="52" t="s">
        <v>60</v>
      </c>
      <c r="F4" s="52" t="s">
        <v>72</v>
      </c>
      <c r="G4" s="52" t="s">
        <v>3</v>
      </c>
      <c r="H4" s="120" t="s">
        <v>4</v>
      </c>
      <c r="I4" s="120"/>
      <c r="J4" s="120" t="s">
        <v>5</v>
      </c>
      <c r="K4" s="120"/>
      <c r="L4" s="52" t="s">
        <v>74</v>
      </c>
    </row>
    <row r="5" spans="1:28" ht="30" customHeight="1" thickTop="1">
      <c r="A5" s="113" t="s">
        <v>6</v>
      </c>
      <c r="B5" s="113"/>
      <c r="C5" s="39"/>
      <c r="D5" s="39"/>
      <c r="E5" s="40">
        <f>'別表３－２'!C6</f>
        <v>0</v>
      </c>
      <c r="F5" s="40">
        <f>'別表３－２'!D6</f>
        <v>0</v>
      </c>
      <c r="G5" s="40">
        <f>'別表３－２'!E6</f>
        <v>0</v>
      </c>
      <c r="H5" s="121">
        <f>'別表３－２'!F6</f>
        <v>0</v>
      </c>
      <c r="I5" s="121"/>
      <c r="J5" s="121" t="str">
        <f>'別表３－２'!G6</f>
        <v/>
      </c>
      <c r="K5" s="121"/>
      <c r="L5" s="40" t="str">
        <f>'別表３－２'!H6</f>
        <v/>
      </c>
    </row>
    <row r="6" spans="1:28" ht="30" customHeight="1">
      <c r="A6" s="115" t="s">
        <v>7</v>
      </c>
      <c r="B6" s="115"/>
      <c r="C6" s="41"/>
      <c r="D6" s="41"/>
      <c r="E6" s="42">
        <f>'別表３－２'!C9</f>
        <v>0</v>
      </c>
      <c r="F6" s="42">
        <f>'別表３－２'!D9</f>
        <v>0</v>
      </c>
      <c r="G6" s="42">
        <f>'別表３－２'!E9</f>
        <v>0</v>
      </c>
      <c r="H6" s="105">
        <f>'別表３－２'!F9</f>
        <v>0</v>
      </c>
      <c r="I6" s="105"/>
      <c r="J6" s="105" t="str">
        <f>'別表３－２'!G9</f>
        <v/>
      </c>
      <c r="K6" s="105"/>
      <c r="L6" s="42" t="str">
        <f>'別表３－２'!H9</f>
        <v/>
      </c>
    </row>
    <row r="7" spans="1:28" ht="30" customHeight="1">
      <c r="A7" s="118" t="s">
        <v>8</v>
      </c>
      <c r="B7" s="118"/>
      <c r="C7" s="42">
        <f t="shared" ref="C7:H7" si="0">C5-C6</f>
        <v>0</v>
      </c>
      <c r="D7" s="42">
        <f t="shared" si="0"/>
        <v>0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105">
        <f t="shared" si="0"/>
        <v>0</v>
      </c>
      <c r="I7" s="105"/>
      <c r="J7" s="105" t="str">
        <f>IF(J5="","",J5-J6)</f>
        <v/>
      </c>
      <c r="K7" s="105"/>
      <c r="L7" s="42" t="str">
        <f>IF(L5="","",L5-L6)</f>
        <v/>
      </c>
      <c r="N7" s="65"/>
      <c r="O7" s="66"/>
      <c r="P7" s="66"/>
      <c r="Q7" s="69"/>
      <c r="R7" s="69"/>
      <c r="S7" s="69"/>
      <c r="T7" s="69"/>
      <c r="U7" s="69"/>
      <c r="V7" s="69"/>
    </row>
    <row r="8" spans="1:28" ht="30" customHeight="1">
      <c r="A8" s="118" t="s">
        <v>9</v>
      </c>
      <c r="B8" s="118"/>
      <c r="C8" s="41"/>
      <c r="D8" s="41"/>
      <c r="E8" s="42">
        <f>'別表３－２'!C15</f>
        <v>0</v>
      </c>
      <c r="F8" s="42">
        <f>'別表３－２'!D15</f>
        <v>0</v>
      </c>
      <c r="G8" s="42">
        <f>'別表３－２'!E15</f>
        <v>0</v>
      </c>
      <c r="H8" s="105">
        <f>'別表３－２'!F15</f>
        <v>0</v>
      </c>
      <c r="I8" s="105"/>
      <c r="J8" s="105" t="str">
        <f>'別表３－２'!G15</f>
        <v/>
      </c>
      <c r="K8" s="105"/>
      <c r="L8" s="42" t="str">
        <f>'別表３－２'!H15</f>
        <v/>
      </c>
      <c r="N8" s="65"/>
      <c r="O8" s="66"/>
      <c r="P8" s="67"/>
      <c r="Q8" s="65"/>
      <c r="R8" s="69"/>
      <c r="S8" s="69"/>
      <c r="T8" s="69"/>
      <c r="U8" s="69"/>
      <c r="V8" s="69"/>
    </row>
    <row r="9" spans="1:28" ht="30" customHeight="1">
      <c r="A9" s="115" t="s">
        <v>10</v>
      </c>
      <c r="B9" s="115"/>
      <c r="C9" s="42">
        <f t="shared" ref="C9:H9" si="1">C7-C8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105">
        <f t="shared" si="1"/>
        <v>0</v>
      </c>
      <c r="I9" s="105"/>
      <c r="J9" s="105" t="str">
        <f>IF(J5="","",J7-J8)</f>
        <v/>
      </c>
      <c r="K9" s="105"/>
      <c r="L9" s="42" t="str">
        <f>IF(L5="","",L7-L8)</f>
        <v/>
      </c>
      <c r="N9" s="70"/>
      <c r="O9" s="70"/>
      <c r="P9" s="70"/>
      <c r="Q9" s="70"/>
      <c r="R9" s="70"/>
      <c r="S9" s="70"/>
      <c r="T9" s="70"/>
      <c r="U9" s="70"/>
      <c r="V9" s="70"/>
    </row>
    <row r="10" spans="1:28" ht="30" customHeight="1" thickBot="1">
      <c r="A10" s="111" t="s">
        <v>11</v>
      </c>
      <c r="B10" s="111"/>
      <c r="C10" s="43"/>
      <c r="D10" s="43"/>
      <c r="E10" s="44">
        <f>'別表３－２'!C21</f>
        <v>0</v>
      </c>
      <c r="F10" s="44">
        <f>'別表３－２'!D21</f>
        <v>0</v>
      </c>
      <c r="G10" s="44">
        <f>'別表３－２'!E21</f>
        <v>0</v>
      </c>
      <c r="H10" s="112">
        <f>'別表３－２'!F21</f>
        <v>0</v>
      </c>
      <c r="I10" s="112"/>
      <c r="J10" s="112" t="str">
        <f>'別表３－２'!G21</f>
        <v/>
      </c>
      <c r="K10" s="112"/>
      <c r="L10" s="44" t="str">
        <f>'別表３－２'!H21</f>
        <v/>
      </c>
      <c r="N10" s="70"/>
      <c r="O10" s="70"/>
      <c r="P10" s="70"/>
      <c r="Q10" s="71"/>
      <c r="R10" s="72"/>
      <c r="S10" s="71"/>
      <c r="T10" s="71"/>
      <c r="U10" s="73"/>
      <c r="V10" s="73"/>
      <c r="Z10" s="68"/>
      <c r="AA10" s="68"/>
      <c r="AB10" s="68"/>
    </row>
    <row r="11" spans="1:28" ht="30" customHeight="1" thickTop="1" thickBot="1">
      <c r="A11" s="109" t="s">
        <v>12</v>
      </c>
      <c r="B11" s="109"/>
      <c r="C11" s="45">
        <f t="shared" ref="C11:H11" si="2">C9-C10</f>
        <v>0</v>
      </c>
      <c r="D11" s="45">
        <f t="shared" si="2"/>
        <v>0</v>
      </c>
      <c r="E11" s="45">
        <f t="shared" si="2"/>
        <v>0</v>
      </c>
      <c r="F11" s="45">
        <f t="shared" si="2"/>
        <v>0</v>
      </c>
      <c r="G11" s="45">
        <f t="shared" si="2"/>
        <v>0</v>
      </c>
      <c r="H11" s="110">
        <f t="shared" si="2"/>
        <v>0</v>
      </c>
      <c r="I11" s="110"/>
      <c r="J11" s="110" t="str">
        <f>IF(J9="","",J9-J10)</f>
        <v/>
      </c>
      <c r="K11" s="110"/>
      <c r="L11" s="46" t="str">
        <f>IF(L9="","",L9-L10)</f>
        <v/>
      </c>
      <c r="N11" s="70"/>
      <c r="O11" s="70"/>
      <c r="P11" s="70"/>
      <c r="Q11" s="71"/>
      <c r="R11" s="72"/>
      <c r="S11" s="71"/>
      <c r="T11" s="71"/>
      <c r="U11" s="73"/>
      <c r="V11" s="73"/>
      <c r="Z11" s="68"/>
      <c r="AA11" s="68"/>
      <c r="AB11" s="68"/>
    </row>
    <row r="12" spans="1:28" ht="30" customHeight="1" thickTop="1" thickBot="1">
      <c r="A12" s="113" t="s">
        <v>13</v>
      </c>
      <c r="B12" s="113"/>
      <c r="C12" s="39"/>
      <c r="D12" s="39"/>
      <c r="E12" s="40">
        <f>'別表３－２'!C27</f>
        <v>0</v>
      </c>
      <c r="F12" s="40">
        <f>'別表３－２'!D27</f>
        <v>0</v>
      </c>
      <c r="G12" s="40">
        <f>'別表３－２'!E27</f>
        <v>0</v>
      </c>
      <c r="H12" s="114">
        <f>'別表３－２'!F27</f>
        <v>0</v>
      </c>
      <c r="I12" s="114"/>
      <c r="J12" s="114" t="str">
        <f>'別表３－２'!G27</f>
        <v/>
      </c>
      <c r="K12" s="114"/>
      <c r="L12" s="40" t="str">
        <f>'別表３－２'!H27</f>
        <v/>
      </c>
      <c r="N12" s="74" t="s">
        <v>88</v>
      </c>
      <c r="O12" s="59"/>
      <c r="P12" s="59"/>
      <c r="Z12" s="68"/>
      <c r="AA12" s="68"/>
      <c r="AB12" s="68"/>
    </row>
    <row r="13" spans="1:28" ht="30" customHeight="1" thickBot="1">
      <c r="A13" s="115" t="s">
        <v>14</v>
      </c>
      <c r="B13" s="115"/>
      <c r="C13" s="15" t="s">
        <v>15</v>
      </c>
      <c r="D13" s="15" t="s">
        <v>15</v>
      </c>
      <c r="E13" s="15" t="s">
        <v>15</v>
      </c>
      <c r="F13" s="42">
        <f>'別表３－２'!D30</f>
        <v>0</v>
      </c>
      <c r="G13" s="42">
        <f>'別表３－２'!E30</f>
        <v>0</v>
      </c>
      <c r="H13" s="105">
        <f>'別表３－２'!F30</f>
        <v>0</v>
      </c>
      <c r="I13" s="105"/>
      <c r="J13" s="105" t="str">
        <f>'別表３－２'!G30</f>
        <v/>
      </c>
      <c r="K13" s="105"/>
      <c r="L13" s="42" t="str">
        <f>'別表３－２'!H30</f>
        <v/>
      </c>
      <c r="N13" s="58" t="s">
        <v>75</v>
      </c>
      <c r="O13" s="59"/>
      <c r="P13" s="60"/>
      <c r="Q13" s="58" t="s">
        <v>80</v>
      </c>
    </row>
    <row r="14" spans="1:28" ht="30" customHeight="1">
      <c r="A14" s="115" t="s">
        <v>16</v>
      </c>
      <c r="B14" s="115"/>
      <c r="C14" s="15" t="s">
        <v>15</v>
      </c>
      <c r="D14" s="15" t="s">
        <v>15</v>
      </c>
      <c r="E14" s="15" t="s">
        <v>15</v>
      </c>
      <c r="F14" s="42">
        <f>'別表３－２'!D33</f>
        <v>0</v>
      </c>
      <c r="G14" s="42">
        <f>'別表３－２'!E33</f>
        <v>0</v>
      </c>
      <c r="H14" s="105">
        <f>'別表３－２'!F33</f>
        <v>0</v>
      </c>
      <c r="I14" s="105"/>
      <c r="J14" s="105" t="str">
        <f>'別表３－２'!G33</f>
        <v/>
      </c>
      <c r="K14" s="105"/>
      <c r="L14" s="42" t="str">
        <f>'別表３－２'!H33</f>
        <v/>
      </c>
      <c r="N14" s="88" t="s">
        <v>76</v>
      </c>
      <c r="O14" s="88"/>
      <c r="P14" s="89"/>
      <c r="Q14" s="87" t="s">
        <v>77</v>
      </c>
      <c r="R14" s="87"/>
      <c r="S14" s="87" t="s">
        <v>78</v>
      </c>
      <c r="T14" s="87"/>
      <c r="U14" s="87" t="s">
        <v>79</v>
      </c>
      <c r="V14" s="87"/>
      <c r="Y14" s="79"/>
      <c r="Z14" s="80" t="s">
        <v>91</v>
      </c>
      <c r="AA14" s="80" t="s">
        <v>90</v>
      </c>
      <c r="AB14" s="80" t="s">
        <v>87</v>
      </c>
    </row>
    <row r="15" spans="1:28" ht="30" customHeight="1">
      <c r="A15" s="3"/>
      <c r="B15" s="4" t="s">
        <v>17</v>
      </c>
      <c r="C15" s="41"/>
      <c r="D15" s="41"/>
      <c r="E15" s="41"/>
      <c r="F15" s="76"/>
      <c r="G15" s="41"/>
      <c r="H15" s="116"/>
      <c r="I15" s="117"/>
      <c r="J15" s="116"/>
      <c r="K15" s="117"/>
      <c r="L15" s="41"/>
      <c r="N15" s="77">
        <v>1</v>
      </c>
      <c r="O15" s="97" t="s">
        <v>86</v>
      </c>
      <c r="P15" s="98"/>
      <c r="Q15" s="95">
        <f>E$18</f>
        <v>0</v>
      </c>
      <c r="R15" s="96"/>
      <c r="S15" s="95" t="e">
        <f>VLOOKUP(P13,Y15:AB17,2,FALSE)</f>
        <v>#N/A</v>
      </c>
      <c r="T15" s="95"/>
      <c r="U15" s="94" t="e">
        <f>(S15-Q15)/ABS(Q15)</f>
        <v>#N/A</v>
      </c>
      <c r="V15" s="94"/>
      <c r="Y15" s="79">
        <v>3</v>
      </c>
      <c r="Z15" s="81">
        <f>H$18</f>
        <v>0</v>
      </c>
      <c r="AA15" s="81" t="e">
        <f>H$20</f>
        <v>#DIV/0!</v>
      </c>
      <c r="AB15" s="81">
        <f>H$11</f>
        <v>0</v>
      </c>
    </row>
    <row r="16" spans="1:28" ht="30" customHeight="1">
      <c r="A16" s="3"/>
      <c r="B16" s="4" t="s">
        <v>18</v>
      </c>
      <c r="C16" s="41"/>
      <c r="D16" s="41"/>
      <c r="E16" s="41"/>
      <c r="F16" s="41"/>
      <c r="G16" s="41"/>
      <c r="H16" s="104"/>
      <c r="I16" s="104"/>
      <c r="J16" s="104"/>
      <c r="K16" s="104"/>
      <c r="L16" s="41"/>
      <c r="N16" s="77">
        <v>2</v>
      </c>
      <c r="O16" s="99" t="s">
        <v>89</v>
      </c>
      <c r="P16" s="98"/>
      <c r="Q16" s="95" t="e">
        <f>E$20</f>
        <v>#DIV/0!</v>
      </c>
      <c r="R16" s="96"/>
      <c r="S16" s="95" t="e">
        <f>VLOOKUP(P13,Y15:AB17,3,FALSE)</f>
        <v>#N/A</v>
      </c>
      <c r="T16" s="95"/>
      <c r="U16" s="94" t="e">
        <f>(S16-Q16)/ABS(Q16)</f>
        <v>#N/A</v>
      </c>
      <c r="V16" s="94"/>
      <c r="Y16" s="79">
        <v>4</v>
      </c>
      <c r="Z16" s="81" t="str">
        <f>J$18</f>
        <v/>
      </c>
      <c r="AA16" s="81" t="str">
        <f>J$20</f>
        <v/>
      </c>
      <c r="AB16" s="81" t="str">
        <f>J$11</f>
        <v/>
      </c>
    </row>
    <row r="17" spans="1:28" ht="30" customHeight="1" thickBot="1">
      <c r="A17" s="111" t="s">
        <v>19</v>
      </c>
      <c r="B17" s="111"/>
      <c r="C17" s="44">
        <f t="shared" ref="C17:H17" si="3">SUM(C15:C16)</f>
        <v>0</v>
      </c>
      <c r="D17" s="44">
        <f t="shared" si="3"/>
        <v>0</v>
      </c>
      <c r="E17" s="44">
        <f t="shared" si="3"/>
        <v>0</v>
      </c>
      <c r="F17" s="44">
        <f t="shared" si="3"/>
        <v>0</v>
      </c>
      <c r="G17" s="44">
        <f t="shared" si="3"/>
        <v>0</v>
      </c>
      <c r="H17" s="112">
        <f t="shared" si="3"/>
        <v>0</v>
      </c>
      <c r="I17" s="112"/>
      <c r="J17" s="112" t="str">
        <f>IF(J5="","",SUM(J15:J16))</f>
        <v/>
      </c>
      <c r="K17" s="112"/>
      <c r="L17" s="44" t="str">
        <f>IF(L5="","",SUM(L15:L16))</f>
        <v/>
      </c>
      <c r="N17" s="78">
        <v>3</v>
      </c>
      <c r="O17" s="100" t="s">
        <v>87</v>
      </c>
      <c r="P17" s="100"/>
      <c r="Q17" s="92">
        <f>E$11</f>
        <v>0</v>
      </c>
      <c r="R17" s="93"/>
      <c r="S17" s="92" t="e">
        <f>VLOOKUP(P13,Y15:AB17,4,FALSE)</f>
        <v>#N/A</v>
      </c>
      <c r="T17" s="93"/>
      <c r="U17" s="90" t="e">
        <f>(S17-Q17)/ABS(Q17)</f>
        <v>#N/A</v>
      </c>
      <c r="V17" s="91"/>
      <c r="Y17" s="79">
        <v>5</v>
      </c>
      <c r="Z17" s="81" t="str">
        <f>L$18</f>
        <v/>
      </c>
      <c r="AA17" s="81" t="str">
        <f>L$20</f>
        <v/>
      </c>
      <c r="AB17" s="81" t="str">
        <f>L$11</f>
        <v/>
      </c>
    </row>
    <row r="18" spans="1:28" ht="30" customHeight="1" thickTop="1" thickBot="1">
      <c r="A18" s="109" t="s">
        <v>20</v>
      </c>
      <c r="B18" s="109"/>
      <c r="C18" s="45">
        <f t="shared" ref="C18:H18" si="4">C9+C12+C17</f>
        <v>0</v>
      </c>
      <c r="D18" s="45">
        <f t="shared" si="4"/>
        <v>0</v>
      </c>
      <c r="E18" s="45">
        <f t="shared" si="4"/>
        <v>0</v>
      </c>
      <c r="F18" s="45">
        <f t="shared" si="4"/>
        <v>0</v>
      </c>
      <c r="G18" s="45">
        <f t="shared" si="4"/>
        <v>0</v>
      </c>
      <c r="H18" s="110">
        <f t="shared" si="4"/>
        <v>0</v>
      </c>
      <c r="I18" s="110"/>
      <c r="J18" s="110" t="str">
        <f>IF(J5="","",(J9+J12+J17))</f>
        <v/>
      </c>
      <c r="K18" s="110"/>
      <c r="L18" s="46" t="str">
        <f>IF(L5="","",(L9+L12+L17))</f>
        <v/>
      </c>
    </row>
    <row r="19" spans="1:28" ht="30" customHeight="1" thickTop="1" thickBot="1">
      <c r="A19" s="107" t="s">
        <v>21</v>
      </c>
      <c r="B19" s="107"/>
      <c r="C19" s="84"/>
      <c r="D19" s="84"/>
      <c r="E19" s="85">
        <f>'別表３－２'!C42</f>
        <v>0</v>
      </c>
      <c r="F19" s="85">
        <f>'別表３－２'!D42</f>
        <v>0</v>
      </c>
      <c r="G19" s="85">
        <f>'別表３－２'!E42</f>
        <v>0</v>
      </c>
      <c r="H19" s="108">
        <f>'別表３－２'!F42</f>
        <v>0</v>
      </c>
      <c r="I19" s="108"/>
      <c r="J19" s="108" t="str">
        <f>'別表３－２'!G42</f>
        <v/>
      </c>
      <c r="K19" s="108"/>
      <c r="L19" s="85" t="str">
        <f>'別表３－２'!H42</f>
        <v/>
      </c>
      <c r="N19" s="58" t="s">
        <v>82</v>
      </c>
      <c r="O19" s="59"/>
      <c r="P19" s="59"/>
      <c r="Q19" s="59"/>
      <c r="R19" s="59"/>
      <c r="S19" s="59"/>
    </row>
    <row r="20" spans="1:28" ht="30" customHeight="1" thickTop="1" thickBot="1">
      <c r="A20" s="109" t="s">
        <v>81</v>
      </c>
      <c r="B20" s="109"/>
      <c r="C20" s="45" t="e">
        <f t="shared" ref="C20:H20" si="5">ROUND((C18/C19),0)</f>
        <v>#DIV/0!</v>
      </c>
      <c r="D20" s="45" t="e">
        <f t="shared" si="5"/>
        <v>#DIV/0!</v>
      </c>
      <c r="E20" s="45" t="e">
        <f t="shared" si="5"/>
        <v>#DIV/0!</v>
      </c>
      <c r="F20" s="45" t="e">
        <f t="shared" si="5"/>
        <v>#DIV/0!</v>
      </c>
      <c r="G20" s="45" t="e">
        <f t="shared" si="5"/>
        <v>#DIV/0!</v>
      </c>
      <c r="H20" s="110" t="e">
        <f t="shared" si="5"/>
        <v>#DIV/0!</v>
      </c>
      <c r="I20" s="110"/>
      <c r="J20" s="110" t="str">
        <f>IF(J5="","",ROUND((J18/J19),0))</f>
        <v/>
      </c>
      <c r="K20" s="110"/>
      <c r="L20" s="46" t="str">
        <f>IF(L5="","",ROUND((L18/L19),0))</f>
        <v/>
      </c>
      <c r="N20" s="61" t="s">
        <v>69</v>
      </c>
      <c r="O20" s="61" t="s">
        <v>64</v>
      </c>
      <c r="P20" s="61" t="s">
        <v>65</v>
      </c>
      <c r="Q20" s="61" t="s">
        <v>66</v>
      </c>
      <c r="R20" s="61" t="s">
        <v>67</v>
      </c>
      <c r="S20" s="61" t="s">
        <v>68</v>
      </c>
    </row>
    <row r="21" spans="1:28" ht="30" customHeight="1" thickTop="1">
      <c r="A21" s="102" t="s">
        <v>85</v>
      </c>
      <c r="B21" s="5" t="s">
        <v>22</v>
      </c>
      <c r="C21" s="6" t="s">
        <v>15</v>
      </c>
      <c r="D21" s="6" t="s">
        <v>15</v>
      </c>
      <c r="E21" s="6" t="s">
        <v>15</v>
      </c>
      <c r="F21" s="39"/>
      <c r="G21" s="39"/>
      <c r="H21" s="103"/>
      <c r="I21" s="103"/>
      <c r="J21" s="103"/>
      <c r="K21" s="103"/>
      <c r="L21" s="39"/>
      <c r="N21" s="62" t="str">
        <f>IF((E$17='別表３－２'!C$36),"○","×")</f>
        <v>○</v>
      </c>
      <c r="O21" s="62" t="str">
        <f>IF((F$17='別表３－２'!D$36),"○","×")</f>
        <v>○</v>
      </c>
      <c r="P21" s="62" t="str">
        <f>IF((G$17='別表３－２'!E$36),"○","×")</f>
        <v>○</v>
      </c>
      <c r="Q21" s="62" t="str">
        <f>IF((H$17='別表３－２'!F$36),"○","×")</f>
        <v>○</v>
      </c>
      <c r="R21" s="62" t="str">
        <f>IF(J$5="","",IF(J$17='別表３－２'!G$36,"○","×"))</f>
        <v/>
      </c>
      <c r="S21" s="62" t="str">
        <f>IF(L$5="","",IF(L$17='別表３－２'!H$36,"○","×"))</f>
        <v/>
      </c>
    </row>
    <row r="22" spans="1:28" ht="30" customHeight="1">
      <c r="A22" s="102"/>
      <c r="B22" s="2" t="s">
        <v>23</v>
      </c>
      <c r="C22" s="7" t="s">
        <v>15</v>
      </c>
      <c r="D22" s="7" t="s">
        <v>15</v>
      </c>
      <c r="E22" s="7" t="s">
        <v>15</v>
      </c>
      <c r="F22" s="41"/>
      <c r="G22" s="41"/>
      <c r="H22" s="104"/>
      <c r="I22" s="104"/>
      <c r="J22" s="104"/>
      <c r="K22" s="104"/>
      <c r="L22" s="41"/>
    </row>
    <row r="23" spans="1:28" ht="30" customHeight="1">
      <c r="A23" s="102"/>
      <c r="B23" s="4" t="s">
        <v>24</v>
      </c>
      <c r="C23" s="7" t="s">
        <v>15</v>
      </c>
      <c r="D23" s="7" t="s">
        <v>15</v>
      </c>
      <c r="E23" s="7" t="s">
        <v>15</v>
      </c>
      <c r="F23" s="41"/>
      <c r="G23" s="41"/>
      <c r="H23" s="104"/>
      <c r="I23" s="104"/>
      <c r="J23" s="104"/>
      <c r="K23" s="104"/>
      <c r="L23" s="41"/>
      <c r="N23" s="58" t="s">
        <v>83</v>
      </c>
      <c r="O23" s="59"/>
      <c r="P23" s="59"/>
      <c r="Q23" s="59"/>
      <c r="R23" s="59"/>
      <c r="S23" s="59"/>
    </row>
    <row r="24" spans="1:28" ht="30" customHeight="1">
      <c r="A24" s="102"/>
      <c r="B24" s="4" t="s">
        <v>25</v>
      </c>
      <c r="C24" s="7" t="s">
        <v>15</v>
      </c>
      <c r="D24" s="7" t="s">
        <v>15</v>
      </c>
      <c r="E24" s="7" t="s">
        <v>15</v>
      </c>
      <c r="F24" s="41"/>
      <c r="G24" s="41"/>
      <c r="H24" s="104"/>
      <c r="I24" s="104"/>
      <c r="J24" s="104"/>
      <c r="K24" s="104"/>
      <c r="L24" s="41"/>
      <c r="N24" s="61" t="s">
        <v>69</v>
      </c>
      <c r="O24" s="61" t="s">
        <v>64</v>
      </c>
      <c r="P24" s="61" t="s">
        <v>65</v>
      </c>
      <c r="Q24" s="61" t="s">
        <v>66</v>
      </c>
      <c r="R24" s="61" t="s">
        <v>67</v>
      </c>
      <c r="S24" s="61" t="s">
        <v>68</v>
      </c>
    </row>
    <row r="25" spans="1:28" ht="30" customHeight="1">
      <c r="A25" s="3"/>
      <c r="B25" s="4" t="s">
        <v>26</v>
      </c>
      <c r="C25" s="7" t="s">
        <v>15</v>
      </c>
      <c r="D25" s="7" t="s">
        <v>15</v>
      </c>
      <c r="E25" s="7" t="s">
        <v>15</v>
      </c>
      <c r="F25" s="42">
        <f>SUM(F21:F24)</f>
        <v>0</v>
      </c>
      <c r="G25" s="42">
        <f>SUM(G21:G24)</f>
        <v>0</v>
      </c>
      <c r="H25" s="105">
        <f>SUM(H21:H24)</f>
        <v>0</v>
      </c>
      <c r="I25" s="105"/>
      <c r="J25" s="105" t="str">
        <f>IF(J5="","",SUM(J21:J24))</f>
        <v/>
      </c>
      <c r="K25" s="105"/>
      <c r="L25" s="42" t="str">
        <f>IF(L5="","",SUM(L21:L24))</f>
        <v/>
      </c>
      <c r="N25" s="63"/>
      <c r="O25" s="62" t="str">
        <f>IF(F$25=SUM(F$13:F$14),"○","×")</f>
        <v>○</v>
      </c>
      <c r="P25" s="62" t="str">
        <f>IF(G$25=SUM(G$13:G$14),"○","×")</f>
        <v>○</v>
      </c>
      <c r="Q25" s="62" t="str">
        <f>IF(H$25=SUM(H$13:H$14),"○","×")</f>
        <v>○</v>
      </c>
      <c r="R25" s="62" t="str">
        <f>IF(J$5="","",IF(J$25=SUM(J$13:J$14),"○","×"))</f>
        <v/>
      </c>
      <c r="S25" s="62" t="str">
        <f>IF(L$5="","",IF(L$25=SUM(L$13:L$14),"○","×"))</f>
        <v/>
      </c>
    </row>
    <row r="26" spans="1:28" ht="15" customHeight="1">
      <c r="B26" s="106" t="s">
        <v>27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28" ht="15" customHeight="1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28" ht="15" customHeight="1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28" ht="15" customHeight="1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28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8"/>
    </row>
    <row r="31" spans="1:28" ht="15" customHeight="1">
      <c r="B31" s="17" t="s">
        <v>28</v>
      </c>
      <c r="C31" s="16"/>
      <c r="D31" s="16"/>
      <c r="E31" s="16"/>
      <c r="F31" s="16"/>
      <c r="G31" s="16"/>
      <c r="H31" s="16"/>
      <c r="I31" s="18"/>
      <c r="J31" s="16"/>
      <c r="K31" s="16"/>
      <c r="L31" s="16"/>
      <c r="M31" s="8"/>
    </row>
    <row r="32" spans="1:28" ht="15" customHeight="1">
      <c r="B32" s="101" t="s">
        <v>29</v>
      </c>
      <c r="C32" s="101"/>
      <c r="D32" s="101"/>
      <c r="E32" s="101"/>
      <c r="F32" s="101"/>
      <c r="G32" s="101"/>
      <c r="H32" s="75"/>
      <c r="I32" s="57" t="s">
        <v>73</v>
      </c>
      <c r="J32" s="75"/>
      <c r="K32" s="19" t="s">
        <v>31</v>
      </c>
      <c r="L32" s="20"/>
    </row>
    <row r="33" spans="2:12" ht="15" customHeight="1">
      <c r="B33" s="101" t="s">
        <v>32</v>
      </c>
      <c r="C33" s="101"/>
      <c r="D33" s="101"/>
      <c r="E33" s="101"/>
      <c r="F33" s="101"/>
      <c r="G33" s="101"/>
      <c r="H33" s="75"/>
      <c r="I33" s="57" t="s">
        <v>73</v>
      </c>
      <c r="J33" s="75"/>
      <c r="K33" s="19" t="s">
        <v>31</v>
      </c>
      <c r="L33" s="20"/>
    </row>
    <row r="34" spans="2:12" ht="15" customHeight="1">
      <c r="B34" s="101" t="s">
        <v>33</v>
      </c>
      <c r="C34" s="101"/>
      <c r="D34" s="101"/>
      <c r="E34" s="101"/>
      <c r="F34" s="101"/>
      <c r="G34" s="101"/>
      <c r="H34" s="75"/>
      <c r="I34" s="19" t="s">
        <v>30</v>
      </c>
      <c r="J34" s="75"/>
      <c r="K34" s="19" t="s">
        <v>31</v>
      </c>
      <c r="L34" s="20"/>
    </row>
  </sheetData>
  <sheetProtection algorithmName="SHA-512" hashValue="iIW0y1SE1OzwgqSYOXcIqnEZeq44fS0feYJ9mwHlvpAujMG3f4EjDkJaxYcxpw2a7frOJ35dA4dPlntYErDimA==" saltValue="E4nfS51nVfBDJPShDauq+Q==" spinCount="100000" sheet="1" objects="1" scenarios="1" formatCells="0"/>
  <mergeCells count="80">
    <mergeCell ref="A6:B6"/>
    <mergeCell ref="H6:I6"/>
    <mergeCell ref="J6:K6"/>
    <mergeCell ref="A7:B7"/>
    <mergeCell ref="H7:I7"/>
    <mergeCell ref="J7:K7"/>
    <mergeCell ref="A4:B4"/>
    <mergeCell ref="H4:I4"/>
    <mergeCell ref="J4:K4"/>
    <mergeCell ref="A5:B5"/>
    <mergeCell ref="H5:I5"/>
    <mergeCell ref="J5:K5"/>
    <mergeCell ref="H8:I8"/>
    <mergeCell ref="J8:K8"/>
    <mergeCell ref="A9:B9"/>
    <mergeCell ref="H9:I9"/>
    <mergeCell ref="J9:K9"/>
    <mergeCell ref="A8:B8"/>
    <mergeCell ref="A10:B10"/>
    <mergeCell ref="H10:I10"/>
    <mergeCell ref="J10:K10"/>
    <mergeCell ref="A11:B11"/>
    <mergeCell ref="H11:I11"/>
    <mergeCell ref="J11:K11"/>
    <mergeCell ref="H16:I16"/>
    <mergeCell ref="J16:K16"/>
    <mergeCell ref="A12:B12"/>
    <mergeCell ref="H12:I12"/>
    <mergeCell ref="J12:K12"/>
    <mergeCell ref="A13:B13"/>
    <mergeCell ref="H13:I13"/>
    <mergeCell ref="J13:K13"/>
    <mergeCell ref="A14:B14"/>
    <mergeCell ref="H14:I14"/>
    <mergeCell ref="J14:K14"/>
    <mergeCell ref="H15:I15"/>
    <mergeCell ref="J15:K15"/>
    <mergeCell ref="A17:B17"/>
    <mergeCell ref="H17:I17"/>
    <mergeCell ref="J17:K17"/>
    <mergeCell ref="A18:B18"/>
    <mergeCell ref="H18:I18"/>
    <mergeCell ref="J18:K18"/>
    <mergeCell ref="A19:B19"/>
    <mergeCell ref="H19:I19"/>
    <mergeCell ref="J19:K19"/>
    <mergeCell ref="A20:B20"/>
    <mergeCell ref="H20:I20"/>
    <mergeCell ref="J20:K20"/>
    <mergeCell ref="B34:G34"/>
    <mergeCell ref="A21:A24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J25:K25"/>
    <mergeCell ref="B26:L29"/>
    <mergeCell ref="B32:G32"/>
    <mergeCell ref="B33:G33"/>
    <mergeCell ref="U14:V14"/>
    <mergeCell ref="S14:T14"/>
    <mergeCell ref="Q14:R14"/>
    <mergeCell ref="N14:P14"/>
    <mergeCell ref="U17:V17"/>
    <mergeCell ref="S17:T17"/>
    <mergeCell ref="Q17:R17"/>
    <mergeCell ref="U16:V16"/>
    <mergeCell ref="S16:T16"/>
    <mergeCell ref="Q16:R16"/>
    <mergeCell ref="U15:V15"/>
    <mergeCell ref="S15:T15"/>
    <mergeCell ref="Q15:R15"/>
    <mergeCell ref="O15:P15"/>
    <mergeCell ref="O16:P16"/>
    <mergeCell ref="O17:P17"/>
  </mergeCells>
  <phoneticPr fontId="25"/>
  <conditionalFormatting sqref="A7:M12 A17:N17 W17:X17 U17 S17 Q17 A15:O16 Q15:X16 A1:Y6 Z1:XFD1048576 W7:Y12 A13:Y14 A18:Y1048576 Y15:Y17">
    <cfRule type="containsText" dxfId="0" priority="5" operator="containsText" text="×">
      <formula>NOT(ISERROR(SEARCH("×",A1)))</formula>
    </cfRule>
  </conditionalFormatting>
  <dataValidations count="3">
    <dataValidation type="whole" allowBlank="1" showInputMessage="1" showErrorMessage="1" errorTitle="無効な入力" error="3～5のいずれかの数字を入力してください。" sqref="P13">
      <formula1>3</formula1>
      <formula2>5</formula2>
    </dataValidation>
    <dataValidation type="list" allowBlank="1" showInputMessage="1" showErrorMessage="1" sqref="H32:H34 J32:J34">
      <formula1>"○"</formula1>
    </dataValidation>
    <dataValidation type="whole" allowBlank="1" showInputMessage="1" showErrorMessage="1" errorTitle="無効な入力" error="千円未満を四捨五入して、整数で入力してください。" sqref="C5:D6 C8:D8 C10:D10 C12:D12 C15:L16 F21:L24">
      <formula1>-9999999999999</formula1>
      <formula2>9999999999999</formula2>
    </dataValidation>
  </dataValidations>
  <printOptions horizontalCentered="1"/>
  <pageMargins left="0.19685039370078741" right="0.19685039370078741" top="0.78740157480314965" bottom="0.98425196850393704" header="0.51181102362204722" footer="0.51181102362204722"/>
  <pageSetup paperSize="9" scale="8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Normal="100" zoomScaleSheetLayoutView="100" workbookViewId="0">
      <selection activeCell="I40" sqref="I40"/>
    </sheetView>
  </sheetViews>
  <sheetFormatPr defaultColWidth="9" defaultRowHeight="13.5"/>
  <cols>
    <col min="1" max="1" width="12.5" style="22" customWidth="1"/>
    <col min="2" max="2" width="9" style="22" customWidth="1"/>
    <col min="3" max="8" width="11" style="22" customWidth="1"/>
    <col min="9" max="16384" width="9" style="22"/>
  </cols>
  <sheetData>
    <row r="1" spans="1:8" ht="14.25">
      <c r="A1" s="21" t="s">
        <v>34</v>
      </c>
      <c r="B1" s="21"/>
      <c r="C1" s="21"/>
      <c r="D1" s="21"/>
      <c r="E1" s="21"/>
      <c r="F1" s="21"/>
      <c r="G1" s="21"/>
      <c r="H1" s="21"/>
    </row>
    <row r="2" spans="1:8" ht="14.25">
      <c r="A2" s="21"/>
      <c r="B2" s="21"/>
      <c r="C2" s="21"/>
      <c r="D2" s="21"/>
      <c r="E2" s="21"/>
      <c r="F2" s="21"/>
      <c r="H2" s="21"/>
    </row>
    <row r="3" spans="1:8" ht="14.25">
      <c r="A3" s="21" t="s">
        <v>35</v>
      </c>
      <c r="B3" s="21"/>
      <c r="C3" s="21"/>
      <c r="D3" s="21"/>
      <c r="E3" s="21"/>
      <c r="F3" s="21"/>
      <c r="G3" s="21"/>
      <c r="H3" s="23" t="s">
        <v>84</v>
      </c>
    </row>
    <row r="4" spans="1:8" ht="18" customHeight="1">
      <c r="A4" s="24"/>
      <c r="B4" s="25"/>
      <c r="C4" s="26" t="s">
        <v>36</v>
      </c>
      <c r="D4" s="26" t="s">
        <v>37</v>
      </c>
      <c r="E4" s="26" t="s">
        <v>38</v>
      </c>
      <c r="F4" s="26" t="s">
        <v>39</v>
      </c>
      <c r="G4" s="26" t="s">
        <v>40</v>
      </c>
      <c r="H4" s="50" t="s">
        <v>63</v>
      </c>
    </row>
    <row r="5" spans="1:8" ht="18" customHeight="1">
      <c r="A5" s="27"/>
      <c r="B5" s="28"/>
      <c r="C5" s="51" t="s">
        <v>62</v>
      </c>
      <c r="D5" s="51" t="s">
        <v>62</v>
      </c>
      <c r="E5" s="51" t="s">
        <v>62</v>
      </c>
      <c r="F5" s="51" t="s">
        <v>62</v>
      </c>
      <c r="G5" s="51" t="s">
        <v>62</v>
      </c>
      <c r="H5" s="51" t="s">
        <v>62</v>
      </c>
    </row>
    <row r="6" spans="1:8" ht="18" customHeight="1">
      <c r="A6" s="29" t="s">
        <v>41</v>
      </c>
      <c r="B6" s="30"/>
      <c r="C6" s="42">
        <f>C7</f>
        <v>0</v>
      </c>
      <c r="D6" s="42">
        <f t="shared" ref="D6:F6" si="0">SUM(D7:D8)</f>
        <v>0</v>
      </c>
      <c r="E6" s="42">
        <f t="shared" si="0"/>
        <v>0</v>
      </c>
      <c r="F6" s="42">
        <f t="shared" si="0"/>
        <v>0</v>
      </c>
      <c r="G6" s="42" t="str">
        <f>IF(SUM(G7:G8)=0,"",SUM(G7:G8))</f>
        <v/>
      </c>
      <c r="H6" s="42" t="str">
        <f>IF(SUM(H7:H8)=0,"",SUM(H7:H8))</f>
        <v/>
      </c>
    </row>
    <row r="7" spans="1:8" ht="18" customHeight="1">
      <c r="A7" s="31"/>
      <c r="B7" s="32" t="s">
        <v>42</v>
      </c>
      <c r="C7" s="47"/>
      <c r="D7" s="47"/>
      <c r="E7" s="47"/>
      <c r="F7" s="47"/>
      <c r="G7" s="47"/>
      <c r="H7" s="47"/>
    </row>
    <row r="8" spans="1:8" ht="18" customHeight="1">
      <c r="A8" s="33"/>
      <c r="B8" s="26" t="s">
        <v>43</v>
      </c>
      <c r="C8" s="9" t="s">
        <v>58</v>
      </c>
      <c r="D8" s="41"/>
      <c r="E8" s="41"/>
      <c r="F8" s="41"/>
      <c r="G8" s="41"/>
      <c r="H8" s="41"/>
    </row>
    <row r="9" spans="1:8" ht="18" customHeight="1">
      <c r="A9" s="29" t="s">
        <v>44</v>
      </c>
      <c r="B9" s="30"/>
      <c r="C9" s="42">
        <f>C10</f>
        <v>0</v>
      </c>
      <c r="D9" s="42">
        <f t="shared" ref="D9:F9" si="1">SUM(D10:D11)</f>
        <v>0</v>
      </c>
      <c r="E9" s="42">
        <f t="shared" si="1"/>
        <v>0</v>
      </c>
      <c r="F9" s="42">
        <f t="shared" si="1"/>
        <v>0</v>
      </c>
      <c r="G9" s="42" t="str">
        <f>IF(G6="","",SUM(G10:G11))</f>
        <v/>
      </c>
      <c r="H9" s="55" t="str">
        <f>IF(H6="","",SUM(H10:H11))</f>
        <v/>
      </c>
    </row>
    <row r="10" spans="1:8" ht="18" customHeight="1">
      <c r="A10" s="31"/>
      <c r="B10" s="32" t="s">
        <v>42</v>
      </c>
      <c r="C10" s="47"/>
      <c r="D10" s="47"/>
      <c r="E10" s="47"/>
      <c r="F10" s="47"/>
      <c r="G10" s="47"/>
      <c r="H10" s="47"/>
    </row>
    <row r="11" spans="1:8" ht="18" customHeight="1">
      <c r="A11" s="33"/>
      <c r="B11" s="26" t="s">
        <v>43</v>
      </c>
      <c r="C11" s="9" t="s">
        <v>58</v>
      </c>
      <c r="D11" s="41"/>
      <c r="E11" s="41"/>
      <c r="F11" s="41"/>
      <c r="G11" s="41"/>
      <c r="H11" s="41"/>
    </row>
    <row r="12" spans="1:8" ht="18" customHeight="1">
      <c r="A12" s="29" t="s">
        <v>45</v>
      </c>
      <c r="B12" s="30"/>
      <c r="C12" s="42">
        <f>C6-C9</f>
        <v>0</v>
      </c>
      <c r="D12" s="42">
        <f t="shared" ref="D12:F14" si="2">D6-D9</f>
        <v>0</v>
      </c>
      <c r="E12" s="42">
        <f t="shared" si="2"/>
        <v>0</v>
      </c>
      <c r="F12" s="42">
        <f t="shared" si="2"/>
        <v>0</v>
      </c>
      <c r="G12" s="42" t="str">
        <f>IF(G6="","",G6-G9)</f>
        <v/>
      </c>
      <c r="H12" s="42" t="str">
        <f>IF(H6="","",H6-H9)</f>
        <v/>
      </c>
    </row>
    <row r="13" spans="1:8" ht="18" customHeight="1">
      <c r="A13" s="31"/>
      <c r="B13" s="32" t="s">
        <v>42</v>
      </c>
      <c r="C13" s="48">
        <f>C7-C10</f>
        <v>0</v>
      </c>
      <c r="D13" s="48">
        <f t="shared" si="2"/>
        <v>0</v>
      </c>
      <c r="E13" s="48">
        <f t="shared" si="2"/>
        <v>0</v>
      </c>
      <c r="F13" s="48">
        <f t="shared" si="2"/>
        <v>0</v>
      </c>
      <c r="G13" s="54" t="str">
        <f>IF(G7="","",G7-G10)</f>
        <v/>
      </c>
      <c r="H13" s="54" t="str">
        <f t="shared" ref="H13" si="3">IF(H7="","",H7-H10)</f>
        <v/>
      </c>
    </row>
    <row r="14" spans="1:8" ht="18" customHeight="1">
      <c r="A14" s="33"/>
      <c r="B14" s="26" t="s">
        <v>43</v>
      </c>
      <c r="C14" s="9" t="s">
        <v>58</v>
      </c>
      <c r="D14" s="42">
        <f t="shared" si="2"/>
        <v>0</v>
      </c>
      <c r="E14" s="42">
        <f t="shared" si="2"/>
        <v>0</v>
      </c>
      <c r="F14" s="42">
        <f t="shared" si="2"/>
        <v>0</v>
      </c>
      <c r="G14" s="42" t="str">
        <f>IF(G8="","",G8-G11)</f>
        <v/>
      </c>
      <c r="H14" s="42" t="str">
        <f>IF(H8="","",H8-H11)</f>
        <v/>
      </c>
    </row>
    <row r="15" spans="1:8" ht="18" customHeight="1">
      <c r="A15" s="29" t="s">
        <v>46</v>
      </c>
      <c r="B15" s="30"/>
      <c r="C15" s="42">
        <f>C16</f>
        <v>0</v>
      </c>
      <c r="D15" s="42">
        <f t="shared" ref="D15:F15" si="4">SUM(D16:D17)</f>
        <v>0</v>
      </c>
      <c r="E15" s="42">
        <f t="shared" si="4"/>
        <v>0</v>
      </c>
      <c r="F15" s="42">
        <f t="shared" si="4"/>
        <v>0</v>
      </c>
      <c r="G15" s="42" t="str">
        <f>IF(G6="","",SUM(G16:G17))</f>
        <v/>
      </c>
      <c r="H15" s="55" t="str">
        <f>IF(H6="","",SUM(H16:H17))</f>
        <v/>
      </c>
    </row>
    <row r="16" spans="1:8" ht="18" customHeight="1">
      <c r="A16" s="34" t="s">
        <v>47</v>
      </c>
      <c r="B16" s="32" t="s">
        <v>42</v>
      </c>
      <c r="C16" s="47"/>
      <c r="D16" s="47"/>
      <c r="E16" s="47"/>
      <c r="F16" s="47"/>
      <c r="G16" s="47"/>
      <c r="H16" s="47"/>
    </row>
    <row r="17" spans="1:8" ht="18" customHeight="1">
      <c r="A17" s="33"/>
      <c r="B17" s="26" t="s">
        <v>43</v>
      </c>
      <c r="C17" s="9" t="s">
        <v>58</v>
      </c>
      <c r="D17" s="41"/>
      <c r="E17" s="41"/>
      <c r="F17" s="41"/>
      <c r="G17" s="41"/>
      <c r="H17" s="41"/>
    </row>
    <row r="18" spans="1:8" ht="18" customHeight="1">
      <c r="A18" s="29" t="s">
        <v>48</v>
      </c>
      <c r="B18" s="30"/>
      <c r="C18" s="42">
        <f>C12-C15</f>
        <v>0</v>
      </c>
      <c r="D18" s="42">
        <f t="shared" ref="D18:F20" si="5">D12-D15</f>
        <v>0</v>
      </c>
      <c r="E18" s="42">
        <f t="shared" si="5"/>
        <v>0</v>
      </c>
      <c r="F18" s="42">
        <f t="shared" si="5"/>
        <v>0</v>
      </c>
      <c r="G18" s="42" t="str">
        <f>IF(G6="","",G12-G15)</f>
        <v/>
      </c>
      <c r="H18" s="42" t="str">
        <f>IF(H6="","",H12-H15)</f>
        <v/>
      </c>
    </row>
    <row r="19" spans="1:8" ht="18" customHeight="1">
      <c r="A19" s="31"/>
      <c r="B19" s="32" t="s">
        <v>42</v>
      </c>
      <c r="C19" s="48">
        <f>C13-C16</f>
        <v>0</v>
      </c>
      <c r="D19" s="48">
        <f t="shared" si="5"/>
        <v>0</v>
      </c>
      <c r="E19" s="48">
        <f t="shared" si="5"/>
        <v>0</v>
      </c>
      <c r="F19" s="53">
        <f t="shared" si="5"/>
        <v>0</v>
      </c>
      <c r="G19" s="54" t="str">
        <f t="shared" ref="G19:H20" si="6">IF(G7="","",G13-G16)</f>
        <v/>
      </c>
      <c r="H19" s="54" t="str">
        <f t="shared" si="6"/>
        <v/>
      </c>
    </row>
    <row r="20" spans="1:8" ht="18" customHeight="1">
      <c r="A20" s="33"/>
      <c r="B20" s="26" t="s">
        <v>43</v>
      </c>
      <c r="C20" s="9" t="s">
        <v>58</v>
      </c>
      <c r="D20" s="42">
        <f t="shared" si="5"/>
        <v>0</v>
      </c>
      <c r="E20" s="42">
        <f t="shared" si="5"/>
        <v>0</v>
      </c>
      <c r="F20" s="42">
        <f t="shared" si="5"/>
        <v>0</v>
      </c>
      <c r="G20" s="42" t="str">
        <f t="shared" si="6"/>
        <v/>
      </c>
      <c r="H20" s="42" t="str">
        <f t="shared" si="6"/>
        <v/>
      </c>
    </row>
    <row r="21" spans="1:8" ht="18" customHeight="1">
      <c r="A21" s="29" t="s">
        <v>49</v>
      </c>
      <c r="B21" s="30"/>
      <c r="C21" s="42">
        <f>C22</f>
        <v>0</v>
      </c>
      <c r="D21" s="42">
        <f t="shared" ref="D21:F21" si="7">SUM(D22:D23)</f>
        <v>0</v>
      </c>
      <c r="E21" s="42">
        <f t="shared" si="7"/>
        <v>0</v>
      </c>
      <c r="F21" s="42">
        <f t="shared" si="7"/>
        <v>0</v>
      </c>
      <c r="G21" s="42" t="str">
        <f>IF(G6="","",SUM(G22:G23))</f>
        <v/>
      </c>
      <c r="H21" s="42" t="str">
        <f>IF(H6="","",SUM(H22:H23))</f>
        <v/>
      </c>
    </row>
    <row r="22" spans="1:8" ht="18" customHeight="1">
      <c r="A22" s="31"/>
      <c r="B22" s="32" t="s">
        <v>42</v>
      </c>
      <c r="C22" s="47"/>
      <c r="D22" s="47"/>
      <c r="E22" s="47"/>
      <c r="F22" s="47"/>
      <c r="G22" s="47"/>
      <c r="H22" s="47"/>
    </row>
    <row r="23" spans="1:8" ht="18" customHeight="1">
      <c r="A23" s="33"/>
      <c r="B23" s="26" t="s">
        <v>43</v>
      </c>
      <c r="C23" s="9" t="s">
        <v>58</v>
      </c>
      <c r="D23" s="41"/>
      <c r="E23" s="41"/>
      <c r="F23" s="41"/>
      <c r="G23" s="41"/>
      <c r="H23" s="41"/>
    </row>
    <row r="24" spans="1:8" ht="18" customHeight="1">
      <c r="A24" s="29" t="s">
        <v>50</v>
      </c>
      <c r="B24" s="30"/>
      <c r="C24" s="42">
        <f>C18-C21</f>
        <v>0</v>
      </c>
      <c r="D24" s="42">
        <f t="shared" ref="D24:F26" si="8">D18-D21</f>
        <v>0</v>
      </c>
      <c r="E24" s="42">
        <f t="shared" si="8"/>
        <v>0</v>
      </c>
      <c r="F24" s="42">
        <f t="shared" si="8"/>
        <v>0</v>
      </c>
      <c r="G24" s="42" t="str">
        <f>IF(G6="","",G18-G21)</f>
        <v/>
      </c>
      <c r="H24" s="42" t="str">
        <f>IF(H6="","",H18-H21)</f>
        <v/>
      </c>
    </row>
    <row r="25" spans="1:8" ht="18" customHeight="1">
      <c r="A25" s="31"/>
      <c r="B25" s="32" t="s">
        <v>42</v>
      </c>
      <c r="C25" s="48">
        <f>C19-C22</f>
        <v>0</v>
      </c>
      <c r="D25" s="48">
        <f t="shared" si="8"/>
        <v>0</v>
      </c>
      <c r="E25" s="48">
        <f t="shared" si="8"/>
        <v>0</v>
      </c>
      <c r="F25" s="48">
        <f t="shared" si="8"/>
        <v>0</v>
      </c>
      <c r="G25" s="54" t="str">
        <f t="shared" ref="G25:H26" si="9">IF(G7="","",G19-G22)</f>
        <v/>
      </c>
      <c r="H25" s="54" t="str">
        <f t="shared" si="9"/>
        <v/>
      </c>
    </row>
    <row r="26" spans="1:8" ht="18" customHeight="1">
      <c r="A26" s="33"/>
      <c r="B26" s="26" t="s">
        <v>43</v>
      </c>
      <c r="C26" s="9" t="s">
        <v>58</v>
      </c>
      <c r="D26" s="42">
        <f t="shared" si="8"/>
        <v>0</v>
      </c>
      <c r="E26" s="42">
        <f t="shared" si="8"/>
        <v>0</v>
      </c>
      <c r="F26" s="42">
        <f t="shared" si="8"/>
        <v>0</v>
      </c>
      <c r="G26" s="42" t="str">
        <f t="shared" si="9"/>
        <v/>
      </c>
      <c r="H26" s="42" t="str">
        <f>IF(H8="","",H20-H23)</f>
        <v/>
      </c>
    </row>
    <row r="27" spans="1:8" ht="18" customHeight="1">
      <c r="A27" s="29" t="s">
        <v>51</v>
      </c>
      <c r="B27" s="30"/>
      <c r="C27" s="42">
        <f>C28</f>
        <v>0</v>
      </c>
      <c r="D27" s="42">
        <f t="shared" ref="D27:F27" si="10">SUM(D28:D29)</f>
        <v>0</v>
      </c>
      <c r="E27" s="42">
        <f t="shared" si="10"/>
        <v>0</v>
      </c>
      <c r="F27" s="42">
        <f t="shared" si="10"/>
        <v>0</v>
      </c>
      <c r="G27" s="42" t="str">
        <f>IF(G6="","",SUM(G28:G29))</f>
        <v/>
      </c>
      <c r="H27" s="55" t="str">
        <f>IF(H6="","",SUM(H28:H29))</f>
        <v/>
      </c>
    </row>
    <row r="28" spans="1:8" ht="18" customHeight="1">
      <c r="A28" s="31"/>
      <c r="B28" s="32" t="s">
        <v>42</v>
      </c>
      <c r="C28" s="47"/>
      <c r="D28" s="47"/>
      <c r="E28" s="47"/>
      <c r="F28" s="47"/>
      <c r="G28" s="47"/>
      <c r="H28" s="47"/>
    </row>
    <row r="29" spans="1:8" ht="18" customHeight="1">
      <c r="A29" s="33"/>
      <c r="B29" s="26" t="s">
        <v>43</v>
      </c>
      <c r="C29" s="9" t="s">
        <v>58</v>
      </c>
      <c r="D29" s="41"/>
      <c r="E29" s="41"/>
      <c r="F29" s="41"/>
      <c r="G29" s="41"/>
      <c r="H29" s="41"/>
    </row>
    <row r="30" spans="1:8" ht="18" customHeight="1">
      <c r="A30" s="29" t="s">
        <v>52</v>
      </c>
      <c r="B30" s="30"/>
      <c r="C30" s="9" t="s">
        <v>61</v>
      </c>
      <c r="D30" s="42">
        <f t="shared" ref="D30:F30" si="11">SUM(D31:D32)</f>
        <v>0</v>
      </c>
      <c r="E30" s="42">
        <f t="shared" si="11"/>
        <v>0</v>
      </c>
      <c r="F30" s="42">
        <f t="shared" si="11"/>
        <v>0</v>
      </c>
      <c r="G30" s="42" t="str">
        <f>IF(G6="","",SUM(G31:G32))</f>
        <v/>
      </c>
      <c r="H30" s="42" t="str">
        <f>IF(H6="","",SUM(H31:H32))</f>
        <v/>
      </c>
    </row>
    <row r="31" spans="1:8" ht="18" customHeight="1">
      <c r="A31" s="31"/>
      <c r="B31" s="32" t="s">
        <v>42</v>
      </c>
      <c r="C31" s="35" t="s">
        <v>61</v>
      </c>
      <c r="D31" s="47"/>
      <c r="E31" s="47"/>
      <c r="F31" s="47"/>
      <c r="G31" s="47"/>
      <c r="H31" s="47"/>
    </row>
    <row r="32" spans="1:8" ht="18" customHeight="1">
      <c r="A32" s="33"/>
      <c r="B32" s="26" t="s">
        <v>43</v>
      </c>
      <c r="C32" s="9" t="s">
        <v>61</v>
      </c>
      <c r="D32" s="49"/>
      <c r="E32" s="49"/>
      <c r="F32" s="49"/>
      <c r="G32" s="49"/>
      <c r="H32" s="49"/>
    </row>
    <row r="33" spans="1:8" ht="18" customHeight="1">
      <c r="A33" s="29" t="s">
        <v>53</v>
      </c>
      <c r="B33" s="30"/>
      <c r="C33" s="9" t="s">
        <v>61</v>
      </c>
      <c r="D33" s="42">
        <f t="shared" ref="D33:F33" si="12">SUM(D34:D35)</f>
        <v>0</v>
      </c>
      <c r="E33" s="42">
        <f t="shared" si="12"/>
        <v>0</v>
      </c>
      <c r="F33" s="42">
        <f t="shared" si="12"/>
        <v>0</v>
      </c>
      <c r="G33" s="42" t="str">
        <f>IF(G6="","",SUM(G34:G35))</f>
        <v/>
      </c>
      <c r="H33" s="42" t="str">
        <f>IF(H6="","",SUM(H34:H35))</f>
        <v/>
      </c>
    </row>
    <row r="34" spans="1:8" ht="18" customHeight="1">
      <c r="A34" s="31"/>
      <c r="B34" s="32" t="s">
        <v>42</v>
      </c>
      <c r="C34" s="35" t="s">
        <v>61</v>
      </c>
      <c r="D34" s="47"/>
      <c r="E34" s="47"/>
      <c r="F34" s="47"/>
      <c r="G34" s="47"/>
      <c r="H34" s="47"/>
    </row>
    <row r="35" spans="1:8" ht="18" customHeight="1">
      <c r="A35" s="33"/>
      <c r="B35" s="26" t="s">
        <v>43</v>
      </c>
      <c r="C35" s="9" t="s">
        <v>61</v>
      </c>
      <c r="D35" s="41"/>
      <c r="E35" s="41"/>
      <c r="F35" s="41"/>
      <c r="G35" s="41"/>
      <c r="H35" s="41"/>
    </row>
    <row r="36" spans="1:8" ht="18" customHeight="1">
      <c r="A36" s="29" t="s">
        <v>92</v>
      </c>
      <c r="B36" s="30"/>
      <c r="C36" s="42">
        <f>C37</f>
        <v>0</v>
      </c>
      <c r="D36" s="42">
        <f t="shared" ref="D36:F36" si="13">SUM(D37:D38)</f>
        <v>0</v>
      </c>
      <c r="E36" s="42">
        <f t="shared" si="13"/>
        <v>0</v>
      </c>
      <c r="F36" s="42">
        <f t="shared" si="13"/>
        <v>0</v>
      </c>
      <c r="G36" s="42" t="str">
        <f>IF(G6="","",SUM(G37:G38))</f>
        <v/>
      </c>
      <c r="H36" s="42" t="str">
        <f>IF(H6="","",SUM(H37:H38))</f>
        <v/>
      </c>
    </row>
    <row r="37" spans="1:8" ht="18" customHeight="1">
      <c r="A37" s="31"/>
      <c r="B37" s="32" t="s">
        <v>42</v>
      </c>
      <c r="C37" s="47"/>
      <c r="D37" s="47"/>
      <c r="E37" s="47"/>
      <c r="F37" s="47"/>
      <c r="G37" s="47"/>
      <c r="H37" s="56"/>
    </row>
    <row r="38" spans="1:8" ht="18" customHeight="1">
      <c r="A38" s="33"/>
      <c r="B38" s="26" t="s">
        <v>43</v>
      </c>
      <c r="C38" s="9" t="s">
        <v>58</v>
      </c>
      <c r="D38" s="41"/>
      <c r="E38" s="41"/>
      <c r="F38" s="41"/>
      <c r="G38" s="41"/>
      <c r="H38" s="41"/>
    </row>
    <row r="39" spans="1:8" ht="18" customHeight="1">
      <c r="A39" s="29" t="s">
        <v>54</v>
      </c>
      <c r="B39" s="30"/>
      <c r="C39" s="42">
        <f>SUM(C18,C27,C36)</f>
        <v>0</v>
      </c>
      <c r="D39" s="42">
        <f t="shared" ref="D39:F41" si="14">SUM(D18,D27,D36)</f>
        <v>0</v>
      </c>
      <c r="E39" s="42">
        <f t="shared" si="14"/>
        <v>0</v>
      </c>
      <c r="F39" s="42">
        <f t="shared" si="14"/>
        <v>0</v>
      </c>
      <c r="G39" s="42" t="str">
        <f>IF(G6="","",SUM(G18,G27,G36))</f>
        <v/>
      </c>
      <c r="H39" s="55" t="str">
        <f>IF(H6="","",SUM(H18,H27,H36))</f>
        <v/>
      </c>
    </row>
    <row r="40" spans="1:8" ht="18" customHeight="1">
      <c r="A40" s="31" t="s">
        <v>55</v>
      </c>
      <c r="B40" s="32" t="s">
        <v>42</v>
      </c>
      <c r="C40" s="48">
        <f>SUM(C19,C28,C37)</f>
        <v>0</v>
      </c>
      <c r="D40" s="48">
        <f t="shared" si="14"/>
        <v>0</v>
      </c>
      <c r="E40" s="48">
        <f t="shared" si="14"/>
        <v>0</v>
      </c>
      <c r="F40" s="48">
        <f t="shared" si="14"/>
        <v>0</v>
      </c>
      <c r="G40" s="54" t="str">
        <f t="shared" ref="G40:H41" si="15">IF(G7="","",SUM(G19,G28,G37))</f>
        <v/>
      </c>
      <c r="H40" s="54" t="str">
        <f t="shared" si="15"/>
        <v/>
      </c>
    </row>
    <row r="41" spans="1:8" ht="18" customHeight="1">
      <c r="A41" s="33"/>
      <c r="B41" s="26" t="s">
        <v>43</v>
      </c>
      <c r="C41" s="9" t="s">
        <v>58</v>
      </c>
      <c r="D41" s="42">
        <f t="shared" si="14"/>
        <v>0</v>
      </c>
      <c r="E41" s="42">
        <f t="shared" si="14"/>
        <v>0</v>
      </c>
      <c r="F41" s="42">
        <f t="shared" si="14"/>
        <v>0</v>
      </c>
      <c r="G41" s="55" t="str">
        <f t="shared" si="15"/>
        <v/>
      </c>
      <c r="H41" s="55" t="str">
        <f t="shared" si="15"/>
        <v/>
      </c>
    </row>
    <row r="42" spans="1:8" ht="18" customHeight="1">
      <c r="A42" s="29" t="s">
        <v>56</v>
      </c>
      <c r="B42" s="30"/>
      <c r="C42" s="86">
        <f>C43</f>
        <v>0</v>
      </c>
      <c r="D42" s="86">
        <f t="shared" ref="D42:F42" si="16">SUM(D43:D44)</f>
        <v>0</v>
      </c>
      <c r="E42" s="86">
        <f t="shared" si="16"/>
        <v>0</v>
      </c>
      <c r="F42" s="86">
        <f t="shared" si="16"/>
        <v>0</v>
      </c>
      <c r="G42" s="86" t="str">
        <f>IF(G6="","",SUM(G43:G44))</f>
        <v/>
      </c>
      <c r="H42" s="86" t="str">
        <f>IF(H6="","",SUM(H43:H44))</f>
        <v/>
      </c>
    </row>
    <row r="43" spans="1:8" ht="18" customHeight="1">
      <c r="A43" s="31"/>
      <c r="B43" s="32" t="s">
        <v>42</v>
      </c>
      <c r="C43" s="82"/>
      <c r="D43" s="82"/>
      <c r="E43" s="82"/>
      <c r="F43" s="82"/>
      <c r="G43" s="82"/>
      <c r="H43" s="82"/>
    </row>
    <row r="44" spans="1:8" ht="18" customHeight="1">
      <c r="A44" s="33"/>
      <c r="B44" s="26" t="s">
        <v>43</v>
      </c>
      <c r="C44" s="9" t="s">
        <v>58</v>
      </c>
      <c r="D44" s="83"/>
      <c r="E44" s="83"/>
      <c r="F44" s="83"/>
      <c r="G44" s="83"/>
      <c r="H44" s="83"/>
    </row>
    <row r="45" spans="1:8" ht="18" customHeight="1">
      <c r="A45" s="36" t="s">
        <v>57</v>
      </c>
      <c r="B45" s="37"/>
      <c r="C45" s="9" t="s">
        <v>58</v>
      </c>
      <c r="D45" s="9" t="s">
        <v>58</v>
      </c>
      <c r="E45" s="9" t="s">
        <v>58</v>
      </c>
      <c r="F45" s="9" t="s">
        <v>58</v>
      </c>
      <c r="G45" s="9" t="s">
        <v>58</v>
      </c>
      <c r="H45" s="9" t="s">
        <v>58</v>
      </c>
    </row>
    <row r="46" spans="1:8" ht="18" customHeight="1">
      <c r="A46" s="38" t="s">
        <v>59</v>
      </c>
      <c r="B46" s="32" t="s">
        <v>42</v>
      </c>
      <c r="C46" s="48" t="e">
        <f t="shared" ref="C46:F46" si="17">ROUND((C40/C43),0)</f>
        <v>#DIV/0!</v>
      </c>
      <c r="D46" s="48" t="e">
        <f t="shared" si="17"/>
        <v>#DIV/0!</v>
      </c>
      <c r="E46" s="48" t="e">
        <f t="shared" si="17"/>
        <v>#DIV/0!</v>
      </c>
      <c r="F46" s="48" t="e">
        <f t="shared" si="17"/>
        <v>#DIV/0!</v>
      </c>
      <c r="G46" s="48" t="str">
        <f>IF(G6="","",ROUND((G40/G43),0))</f>
        <v/>
      </c>
      <c r="H46" s="48" t="str">
        <f>IF(H6="","",ROUND((H40/H43),0))</f>
        <v/>
      </c>
    </row>
    <row r="47" spans="1:8" ht="18" customHeight="1">
      <c r="A47" s="33"/>
      <c r="B47" s="26" t="s">
        <v>43</v>
      </c>
      <c r="C47" s="9" t="s">
        <v>58</v>
      </c>
      <c r="D47" s="42" t="str">
        <f>IF(D44="","",ROUND((D41/D44),0))</f>
        <v/>
      </c>
      <c r="E47" s="42" t="str">
        <f>IF(E44="","",ROUND((E41/E44),0))</f>
        <v/>
      </c>
      <c r="F47" s="42" t="str">
        <f>IF(F44="","",ROUND((F41/F44),0))</f>
        <v/>
      </c>
      <c r="G47" s="42" t="str">
        <f>IF(G44="","",ROUND((G41/G44),0))</f>
        <v/>
      </c>
      <c r="H47" s="42" t="str">
        <f>IF(H44="","",ROUND((H41/H44),0))</f>
        <v/>
      </c>
    </row>
  </sheetData>
  <sheetProtection algorithmName="SHA-512" hashValue="7uNKmtO7vU1xhn//w9HMLd9smQ5l0w/4bZumy+SBKOSWzixbbbicAfhLtepii05Q9/XfZPs4NFyFq/UZZpPelA==" saltValue="iCXFKeOI8ojH+7MZMS5ieg==" spinCount="100000" sheet="1" objects="1" scenarios="1" formatCells="0"/>
  <phoneticPr fontId="25"/>
  <dataValidations count="1">
    <dataValidation type="whole" allowBlank="1" showInputMessage="1" showErrorMessage="1" errorTitle="無効な入力" error="千円未満を四捨五入して、整数で入力してください。" sqref="C7:H7 D8:H8 C10:H10 D11:H11 C16:H16 D17:H17 C22:H22 D23:H23 C28:H28 D29:H29 D31:H31 D32:H32 D34:H34 D35:H35 C37:H37 D38:H38">
      <formula1>-9999999999999</formula1>
      <formula2>9999999999999</formula2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scale="9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別表３</vt:lpstr>
      <vt:lpstr>別表３－２</vt:lpstr>
      <vt:lpstr>'別表３－２'!pp</vt:lpstr>
      <vt:lpstr>別表３!Print_Area</vt:lpstr>
      <vt:lpstr>'別表３－２'!Print_Area</vt:lpstr>
      <vt:lpstr>別表３!経営革新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(株)ナカダイHD　鳥羽 勇太</dc:creator>
  <cp:lastModifiedBy>東京都
</cp:lastModifiedBy>
  <cp:lastPrinted>2020-10-21T01:12:04Z</cp:lastPrinted>
  <dcterms:created xsi:type="dcterms:W3CDTF">2020-08-24T09:52:42Z</dcterms:created>
  <dcterms:modified xsi:type="dcterms:W3CDTF">2020-11-25T05:43:23Z</dcterms:modified>
</cp:coreProperties>
</file>