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mc:AlternateContent xmlns:mc="http://schemas.openxmlformats.org/markup-compatibility/2006">
    <mc:Choice Requires="x15">
      <x15ac:absPath xmlns:x15ac="http://schemas.microsoft.com/office/spreadsheetml/2010/11/ac" url="C:\Users\T0532857\Desktop\"/>
    </mc:Choice>
  </mc:AlternateContent>
  <bookViews>
    <workbookView xWindow="0" yWindow="0" windowWidth="23040" windowHeight="9240"/>
  </bookViews>
  <sheets>
    <sheet name="別表３" sheetId="2" r:id="rId1"/>
    <sheet name="別表３－２" sheetId="3" r:id="rId2"/>
    <sheet name="個人事業主の計算方法" sheetId="4" r:id="rId3"/>
  </sheets>
  <definedNames>
    <definedName name="pp" localSheetId="1">'別表３－２'!$A$1:$K$45</definedName>
    <definedName name="_xlnm.Print_Area" localSheetId="2">個人事業主の計算方法!$A$1:$V$37</definedName>
    <definedName name="_xlnm.Print_Area" localSheetId="0">別表３!$A$1:$M$36</definedName>
    <definedName name="_xlnm.Print_Area" localSheetId="1">'別表３－２'!$A$1:$K$45</definedName>
    <definedName name="経営革新" localSheetId="0">別表３!$A$1:$M$36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7" i="2" l="1"/>
  <c r="T16" i="2"/>
  <c r="T15" i="2"/>
  <c r="V16" i="2"/>
  <c r="V17" i="2"/>
  <c r="V15" i="2"/>
  <c r="R17" i="2"/>
  <c r="R16" i="2"/>
  <c r="R15" i="2"/>
  <c r="L18" i="2"/>
  <c r="M18" i="2"/>
  <c r="K18" i="2"/>
  <c r="J18" i="2"/>
  <c r="I18" i="2"/>
  <c r="H18" i="2"/>
  <c r="G18" i="2"/>
  <c r="E18" i="2"/>
  <c r="D18" i="2"/>
  <c r="C18" i="2"/>
  <c r="M7" i="2" l="1"/>
  <c r="L7" i="2"/>
  <c r="K7" i="2"/>
  <c r="J20" i="2"/>
  <c r="J19" i="2"/>
  <c r="J17" i="2"/>
  <c r="J14" i="2"/>
  <c r="J13" i="2"/>
  <c r="J12" i="2"/>
  <c r="J11" i="2"/>
  <c r="J10" i="2"/>
  <c r="J9" i="2"/>
  <c r="J8" i="2"/>
  <c r="J7" i="2"/>
  <c r="J6" i="2"/>
  <c r="J5" i="2"/>
  <c r="C40" i="3" l="1"/>
  <c r="C38" i="3"/>
  <c r="C44" i="3" s="1"/>
  <c r="C34" i="3"/>
  <c r="C37" i="3" s="1"/>
  <c r="C25" i="3"/>
  <c r="C22" i="3"/>
  <c r="C19" i="3"/>
  <c r="C18" i="3"/>
  <c r="C15" i="3"/>
  <c r="C13" i="3"/>
  <c r="C12" i="3"/>
  <c r="C9" i="3"/>
  <c r="C6" i="3"/>
  <c r="K45" i="3" l="1"/>
  <c r="J45" i="3"/>
  <c r="I45" i="3"/>
  <c r="H45" i="3"/>
  <c r="G45" i="3"/>
  <c r="F45" i="3" l="1"/>
  <c r="E45" i="3"/>
  <c r="D45" i="3"/>
  <c r="M11" i="2" l="1"/>
  <c r="L11" i="2"/>
  <c r="K11" i="2"/>
  <c r="F10" i="2" l="1"/>
  <c r="E10" i="2"/>
  <c r="F22" i="3"/>
  <c r="H11" i="2" s="1"/>
  <c r="E22" i="3"/>
  <c r="G11" i="2" s="1"/>
  <c r="D22" i="3"/>
  <c r="F11" i="2" s="1"/>
  <c r="E11" i="2"/>
  <c r="H13" i="3"/>
  <c r="H22" i="3" s="1"/>
  <c r="I13" i="3"/>
  <c r="I22" i="3" s="1"/>
  <c r="J13" i="3"/>
  <c r="J22" i="3" s="1"/>
  <c r="H14" i="3"/>
  <c r="H20" i="3" s="1"/>
  <c r="H39" i="3" s="1"/>
  <c r="I14" i="3"/>
  <c r="I20" i="3" s="1"/>
  <c r="I39" i="3" s="1"/>
  <c r="J14" i="3"/>
  <c r="J20" i="3" s="1"/>
  <c r="J39" i="3" s="1"/>
  <c r="G14" i="3"/>
  <c r="G13" i="3"/>
  <c r="G22" i="3" s="1"/>
  <c r="I11" i="2" s="1"/>
  <c r="K6" i="3"/>
  <c r="K9" i="3" s="1"/>
  <c r="J6" i="3"/>
  <c r="L5" i="2" s="1"/>
  <c r="I6" i="3"/>
  <c r="I44" i="3" s="1"/>
  <c r="H6" i="3"/>
  <c r="G6" i="3"/>
  <c r="G9" i="3" s="1"/>
  <c r="I6" i="2" s="1"/>
  <c r="T21" i="2" l="1"/>
  <c r="T25" i="2"/>
  <c r="V21" i="2"/>
  <c r="V25" i="2"/>
  <c r="J25" i="2"/>
  <c r="I25" i="3"/>
  <c r="K12" i="2" s="1"/>
  <c r="I31" i="3"/>
  <c r="K14" i="2" s="1"/>
  <c r="I40" i="3"/>
  <c r="K19" i="2" s="1"/>
  <c r="K5" i="2"/>
  <c r="I9" i="3"/>
  <c r="K6" i="2" s="1"/>
  <c r="I15" i="3"/>
  <c r="K8" i="2" s="1"/>
  <c r="I19" i="3"/>
  <c r="I38" i="3" s="1"/>
  <c r="I28" i="3"/>
  <c r="K13" i="2" s="1"/>
  <c r="I34" i="3"/>
  <c r="G15" i="3"/>
  <c r="I8" i="2" s="1"/>
  <c r="G12" i="3"/>
  <c r="G25" i="3"/>
  <c r="I5" i="2"/>
  <c r="K34" i="3"/>
  <c r="K28" i="3"/>
  <c r="K25" i="3"/>
  <c r="K31" i="3"/>
  <c r="L25" i="2"/>
  <c r="J19" i="3"/>
  <c r="J38" i="3" s="1"/>
  <c r="J44" i="3" s="1"/>
  <c r="J25" i="3"/>
  <c r="L12" i="2" s="1"/>
  <c r="J28" i="3"/>
  <c r="L13" i="2" s="1"/>
  <c r="J31" i="3"/>
  <c r="L14" i="2" s="1"/>
  <c r="J34" i="3"/>
  <c r="J40" i="3"/>
  <c r="L19" i="2" s="1"/>
  <c r="J9" i="3"/>
  <c r="L6" i="2" s="1"/>
  <c r="J15" i="3"/>
  <c r="L8" i="2" s="1"/>
  <c r="L10" i="2"/>
  <c r="L17" i="2"/>
  <c r="H25" i="3"/>
  <c r="H9" i="3"/>
  <c r="H15" i="3"/>
  <c r="H31" i="3"/>
  <c r="H19" i="3"/>
  <c r="H38" i="3" s="1"/>
  <c r="H44" i="3" s="1"/>
  <c r="H12" i="3"/>
  <c r="H28" i="3"/>
  <c r="H34" i="3"/>
  <c r="H40" i="3"/>
  <c r="K14" i="3"/>
  <c r="U25" i="2" l="1"/>
  <c r="U21" i="2"/>
  <c r="I10" i="2"/>
  <c r="I7" i="2"/>
  <c r="L9" i="2"/>
  <c r="L20" i="2" s="1"/>
  <c r="I12" i="3"/>
  <c r="I18" i="3" s="1"/>
  <c r="I37" i="3" s="1"/>
  <c r="H18" i="3"/>
  <c r="H37" i="3" s="1"/>
  <c r="K25" i="2"/>
  <c r="K10" i="2"/>
  <c r="K17" i="2"/>
  <c r="K9" i="2"/>
  <c r="J12" i="3"/>
  <c r="J18" i="3" s="1"/>
  <c r="J37" i="3" s="1"/>
  <c r="D13" i="3"/>
  <c r="E13" i="3"/>
  <c r="F13" i="3"/>
  <c r="D14" i="3"/>
  <c r="E14" i="3"/>
  <c r="F14" i="3"/>
  <c r="K13" i="3"/>
  <c r="K22" i="3" s="1"/>
  <c r="K20" i="3"/>
  <c r="K39" i="3" s="1"/>
  <c r="G19" i="3"/>
  <c r="G38" i="3" s="1"/>
  <c r="G20" i="3"/>
  <c r="G39" i="3" s="1"/>
  <c r="K20" i="2" l="1"/>
  <c r="K19" i="3"/>
  <c r="K38" i="3" s="1"/>
  <c r="M5" i="2"/>
  <c r="K15" i="3"/>
  <c r="K40" i="3"/>
  <c r="M19" i="2" s="1"/>
  <c r="M12" i="2"/>
  <c r="M6" i="2"/>
  <c r="K12" i="3"/>
  <c r="K18" i="3" s="1"/>
  <c r="K37" i="3" s="1"/>
  <c r="M14" i="2"/>
  <c r="K44" i="3"/>
  <c r="M13" i="2"/>
  <c r="I12" i="2"/>
  <c r="G44" i="3"/>
  <c r="G40" i="3"/>
  <c r="I19" i="2" s="1"/>
  <c r="G28" i="3"/>
  <c r="I13" i="2" s="1"/>
  <c r="G31" i="3"/>
  <c r="I14" i="2" s="1"/>
  <c r="G34" i="3"/>
  <c r="D6" i="3"/>
  <c r="E6" i="3"/>
  <c r="F6" i="3"/>
  <c r="H5" i="2" s="1"/>
  <c r="E6" i="2"/>
  <c r="D9" i="3"/>
  <c r="F6" i="2" s="1"/>
  <c r="E9" i="3"/>
  <c r="G6" i="2" s="1"/>
  <c r="F9" i="3"/>
  <c r="H6" i="2" s="1"/>
  <c r="D19" i="3"/>
  <c r="E19" i="3"/>
  <c r="E38" i="3" s="1"/>
  <c r="E44" i="3" s="1"/>
  <c r="F19" i="3"/>
  <c r="D20" i="3"/>
  <c r="E20" i="3"/>
  <c r="F20" i="3"/>
  <c r="E8" i="2"/>
  <c r="D15" i="3"/>
  <c r="F8" i="2" s="1"/>
  <c r="E15" i="3"/>
  <c r="G8" i="2" s="1"/>
  <c r="F15" i="3"/>
  <c r="H8" i="2" s="1"/>
  <c r="M8" i="2"/>
  <c r="E12" i="2"/>
  <c r="D25" i="3"/>
  <c r="E25" i="3"/>
  <c r="F25" i="3"/>
  <c r="H12" i="2" s="1"/>
  <c r="D28" i="3"/>
  <c r="F13" i="2" s="1"/>
  <c r="E28" i="3"/>
  <c r="F28" i="3"/>
  <c r="H13" i="2" s="1"/>
  <c r="D31" i="3"/>
  <c r="F14" i="2" s="1"/>
  <c r="E31" i="3"/>
  <c r="G14" i="2" s="1"/>
  <c r="F31" i="3"/>
  <c r="H14" i="2" s="1"/>
  <c r="D34" i="3"/>
  <c r="E34" i="3"/>
  <c r="F34" i="3"/>
  <c r="E19" i="2"/>
  <c r="D40" i="3"/>
  <c r="F19" i="2" s="1"/>
  <c r="E40" i="3"/>
  <c r="G19" i="2" s="1"/>
  <c r="F40" i="3"/>
  <c r="H19" i="2" s="1"/>
  <c r="C7" i="2"/>
  <c r="C9" i="2" s="1"/>
  <c r="D7" i="2"/>
  <c r="D9" i="2" s="1"/>
  <c r="G13" i="2"/>
  <c r="C17" i="2"/>
  <c r="D17" i="2"/>
  <c r="E17" i="2"/>
  <c r="O21" i="2" s="1"/>
  <c r="F25" i="2"/>
  <c r="G25" i="2"/>
  <c r="H25" i="2"/>
  <c r="W25" i="2" l="1"/>
  <c r="W21" i="2"/>
  <c r="M17" i="2"/>
  <c r="M10" i="2"/>
  <c r="M25" i="2"/>
  <c r="Q25" i="2"/>
  <c r="I9" i="2"/>
  <c r="I17" i="2"/>
  <c r="S21" i="2" s="1"/>
  <c r="I25" i="2"/>
  <c r="S25" i="2" s="1"/>
  <c r="R25" i="2"/>
  <c r="P25" i="2"/>
  <c r="G18" i="3"/>
  <c r="M9" i="2"/>
  <c r="G12" i="2"/>
  <c r="F12" i="2"/>
  <c r="H7" i="2"/>
  <c r="H9" i="2" s="1"/>
  <c r="F38" i="3"/>
  <c r="F44" i="3" s="1"/>
  <c r="E12" i="3"/>
  <c r="E18" i="3" s="1"/>
  <c r="D12" i="3"/>
  <c r="D18" i="3" s="1"/>
  <c r="F39" i="3"/>
  <c r="F12" i="3"/>
  <c r="F18" i="3" s="1"/>
  <c r="E39" i="3"/>
  <c r="D39" i="3"/>
  <c r="D38" i="3"/>
  <c r="D44" i="3" s="1"/>
  <c r="D20" i="2"/>
  <c r="C20" i="2"/>
  <c r="G5" i="2"/>
  <c r="G7" i="2" s="1"/>
  <c r="G9" i="2" s="1"/>
  <c r="F5" i="2"/>
  <c r="F7" i="2" s="1"/>
  <c r="F9" i="2" s="1"/>
  <c r="F18" i="2" s="1"/>
  <c r="E5" i="2"/>
  <c r="E7" i="2" s="1"/>
  <c r="E9" i="2" s="1"/>
  <c r="E20" i="2" l="1"/>
  <c r="M20" i="2"/>
  <c r="G37" i="3"/>
  <c r="F37" i="3"/>
  <c r="E37" i="3"/>
  <c r="D37" i="3"/>
  <c r="H10" i="2"/>
  <c r="G10" i="2"/>
  <c r="I20" i="2" l="1"/>
  <c r="H17" i="2"/>
  <c r="F17" i="2"/>
  <c r="G17" i="2"/>
  <c r="Q21" i="2" l="1"/>
  <c r="P21" i="2"/>
  <c r="R21" i="2"/>
  <c r="F20" i="2"/>
  <c r="G20" i="2"/>
  <c r="H20" i="2"/>
</calcChain>
</file>

<file path=xl/sharedStrings.xml><?xml version="1.0" encoding="utf-8"?>
<sst xmlns="http://schemas.openxmlformats.org/spreadsheetml/2006/main" count="192" uniqueCount="107">
  <si>
    <t>　　</t>
  </si>
  <si>
    <t>②売上原価</t>
  </si>
  <si>
    <t>③売上総利益
（①－②）</t>
  </si>
  <si>
    <t>④販売費及び
　一般管理費</t>
  </si>
  <si>
    <t>⑤営業利益</t>
  </si>
  <si>
    <t>⑧人件費</t>
  </si>
  <si>
    <t>⑨設備投資額</t>
  </si>
  <si>
    <t>－</t>
  </si>
  <si>
    <t>⑩運転資金</t>
  </si>
  <si>
    <t>普通償却額</t>
  </si>
  <si>
    <t>特別償却額</t>
  </si>
  <si>
    <t>⑪減価償却額</t>
  </si>
  <si>
    <t>⑬従業員数</t>
  </si>
  <si>
    <t>政府系金融
機関借入</t>
  </si>
  <si>
    <t>民間金融機
関借入</t>
  </si>
  <si>
    <t>自己資金</t>
  </si>
  <si>
    <t>その他</t>
  </si>
  <si>
    <t>合計</t>
  </si>
  <si>
    <t>（付加価値額等の算出方法）　注）下記については該当があれば原則算入して下さい。</t>
  </si>
  <si>
    <t>該当なし</t>
  </si>
  <si>
    <t>従業員数について就業時間による調整を行いましたか。</t>
  </si>
  <si>
    <t>１　既存事業と新規事業　</t>
  </si>
  <si>
    <t>直近期末</t>
  </si>
  <si>
    <t>１年後</t>
  </si>
  <si>
    <t>２年後</t>
  </si>
  <si>
    <t>３年後</t>
  </si>
  <si>
    <t>４年後</t>
  </si>
  <si>
    <t>既存事業</t>
  </si>
  <si>
    <t>新規事業</t>
  </si>
  <si>
    <t xml:space="preserve"> ③売上総利益</t>
  </si>
  <si>
    <t xml:space="preserve"> ④販売費及び</t>
  </si>
  <si>
    <t>　 一般管理費</t>
  </si>
  <si>
    <t xml:space="preserve"> ⑤営業利益</t>
  </si>
  <si>
    <t xml:space="preserve"> ⑧人件費</t>
  </si>
  <si>
    <t xml:space="preserve"> ⑨設備投資額</t>
  </si>
  <si>
    <t xml:space="preserve"> ⑩運転資金</t>
  </si>
  <si>
    <t xml:space="preserve"> ⑪減価償却額</t>
  </si>
  <si>
    <t xml:space="preserve"> ⑫付加価値額</t>
  </si>
  <si>
    <t xml:space="preserve"> ⑬従業員数</t>
  </si>
  <si>
    <t xml:space="preserve"> ⑭一人当たり</t>
  </si>
  <si>
    <t>-</t>
  </si>
  <si>
    <t>　 付加価値額</t>
  </si>
  <si>
    <t>-</t>
    <phoneticPr fontId="24"/>
  </si>
  <si>
    <t>1年後</t>
    <rPh sb="1" eb="2">
      <t>ネン</t>
    </rPh>
    <rPh sb="2" eb="3">
      <t>ゴ</t>
    </rPh>
    <phoneticPr fontId="24"/>
  </si>
  <si>
    <t>2年後</t>
    <rPh sb="1" eb="2">
      <t>ネン</t>
    </rPh>
    <rPh sb="2" eb="3">
      <t>ゴ</t>
    </rPh>
    <phoneticPr fontId="24"/>
  </si>
  <si>
    <t>3年後</t>
    <rPh sb="1" eb="2">
      <t>ネン</t>
    </rPh>
    <rPh sb="2" eb="3">
      <t>ゴ</t>
    </rPh>
    <phoneticPr fontId="24"/>
  </si>
  <si>
    <t>4年後</t>
    <rPh sb="1" eb="2">
      <t>ネン</t>
    </rPh>
    <rPh sb="2" eb="3">
      <t>ゴ</t>
    </rPh>
    <phoneticPr fontId="24"/>
  </si>
  <si>
    <t>5年後</t>
    <rPh sb="1" eb="2">
      <t>ネン</t>
    </rPh>
    <rPh sb="2" eb="3">
      <t>ゴ</t>
    </rPh>
    <phoneticPr fontId="24"/>
  </si>
  <si>
    <t>直近</t>
    <rPh sb="0" eb="2">
      <t>チョッキン</t>
    </rPh>
    <phoneticPr fontId="24"/>
  </si>
  <si>
    <t>（単位　千円）</t>
    <phoneticPr fontId="24"/>
  </si>
  <si>
    <t>⑫付加価値額
（⑤＋⑧＋⑪）</t>
    <phoneticPr fontId="24"/>
  </si>
  <si>
    <t>５年後</t>
    <phoneticPr fontId="24"/>
  </si>
  <si>
    <t>６年後</t>
    <phoneticPr fontId="24"/>
  </si>
  <si>
    <t>７年後</t>
    <phoneticPr fontId="24"/>
  </si>
  <si>
    <t>８年後</t>
    <phoneticPr fontId="24"/>
  </si>
  <si>
    <t>(　年　月期)</t>
  </si>
  <si>
    <t>①売上高</t>
    <phoneticPr fontId="24"/>
  </si>
  <si>
    <t>既存事業</t>
    <phoneticPr fontId="24"/>
  </si>
  <si>
    <t>新規事業</t>
    <phoneticPr fontId="24"/>
  </si>
  <si>
    <t>⑥経常利益</t>
    <rPh sb="1" eb="2">
      <t>ヘ</t>
    </rPh>
    <rPh sb="2" eb="3">
      <t>ツネ</t>
    </rPh>
    <phoneticPr fontId="24"/>
  </si>
  <si>
    <t>⑦給与支給総額</t>
    <rPh sb="1" eb="2">
      <t>キュウ</t>
    </rPh>
    <rPh sb="2" eb="3">
      <t>ヨ</t>
    </rPh>
    <rPh sb="3" eb="4">
      <t>シ</t>
    </rPh>
    <rPh sb="4" eb="5">
      <t>キュウ</t>
    </rPh>
    <rPh sb="5" eb="6">
      <t>ソウ</t>
    </rPh>
    <rPh sb="6" eb="7">
      <t>ガク</t>
    </rPh>
    <phoneticPr fontId="24"/>
  </si>
  <si>
    <t>⑭一人当たりの付加価値額（⑫÷⑬）</t>
    <phoneticPr fontId="24"/>
  </si>
  <si>
    <t>⑮資金調達額(⑨＋⑩)</t>
    <phoneticPr fontId="24"/>
  </si>
  <si>
    <t>２年前
(  年 月期）</t>
    <phoneticPr fontId="24"/>
  </si>
  <si>
    <t>１年前
(  年 月期）</t>
    <phoneticPr fontId="24"/>
  </si>
  <si>
    <t>２年後
(  年 月期）</t>
    <rPh sb="2" eb="3">
      <t>ゴ</t>
    </rPh>
    <phoneticPr fontId="24"/>
  </si>
  <si>
    <t>直近期末
(  年 月期）</t>
    <rPh sb="0" eb="2">
      <t>チョッキン</t>
    </rPh>
    <rPh sb="2" eb="4">
      <t>キマツ</t>
    </rPh>
    <phoneticPr fontId="24"/>
  </si>
  <si>
    <t>（別表３）経営計画及び資金計画</t>
    <phoneticPr fontId="24"/>
  </si>
  <si>
    <t>１年後
(  年 月期）</t>
    <rPh sb="2" eb="3">
      <t>ゴ</t>
    </rPh>
    <phoneticPr fontId="24"/>
  </si>
  <si>
    <t>３年後
(  年 月期）</t>
    <rPh sb="2" eb="3">
      <t>ゴ</t>
    </rPh>
    <phoneticPr fontId="24"/>
  </si>
  <si>
    <t>４年後
(  年 月期）</t>
    <rPh sb="2" eb="3">
      <t>ゴ</t>
    </rPh>
    <phoneticPr fontId="24"/>
  </si>
  <si>
    <t>５年後
(  年 月期）</t>
    <rPh sb="2" eb="3">
      <t>ゴ</t>
    </rPh>
    <phoneticPr fontId="24"/>
  </si>
  <si>
    <t>６年後
(  年 月期）</t>
    <rPh sb="2" eb="3">
      <t>ゴ</t>
    </rPh>
    <phoneticPr fontId="24"/>
  </si>
  <si>
    <t>７年後
(  年 月期）</t>
    <rPh sb="2" eb="3">
      <t>ゴ</t>
    </rPh>
    <phoneticPr fontId="24"/>
  </si>
  <si>
    <t>８年後
(  年 月期）</t>
    <rPh sb="2" eb="3">
      <t>ゴ</t>
    </rPh>
    <phoneticPr fontId="24"/>
  </si>
  <si>
    <t>(　年　月期)</t>
    <phoneticPr fontId="24"/>
  </si>
  <si>
    <t>　(単位　千円）</t>
    <phoneticPr fontId="24"/>
  </si>
  <si>
    <t xml:space="preserve"> ①売上高</t>
    <phoneticPr fontId="24"/>
  </si>
  <si>
    <t xml:space="preserve"> ②売上原価</t>
    <phoneticPr fontId="24"/>
  </si>
  <si>
    <t xml:space="preserve"> ⑥経常利益</t>
    <rPh sb="2" eb="4">
      <t>ケイジョウ</t>
    </rPh>
    <rPh sb="4" eb="6">
      <t>リエキ</t>
    </rPh>
    <phoneticPr fontId="24"/>
  </si>
  <si>
    <t xml:space="preserve"> ⑦給与支給総額</t>
    <rPh sb="2" eb="4">
      <t>キュウヨ</t>
    </rPh>
    <rPh sb="4" eb="6">
      <t>シキュウ</t>
    </rPh>
    <rPh sb="6" eb="8">
      <t>ソウガク</t>
    </rPh>
    <phoneticPr fontId="24"/>
  </si>
  <si>
    <t xml:space="preserve"> (⑤+⑧+⑪）</t>
  </si>
  <si>
    <t>8年後</t>
    <rPh sb="1" eb="2">
      <t>ネン</t>
    </rPh>
    <rPh sb="2" eb="3">
      <t>ゴ</t>
    </rPh>
    <phoneticPr fontId="24"/>
  </si>
  <si>
    <t>6年後</t>
    <rPh sb="1" eb="2">
      <t>ネン</t>
    </rPh>
    <rPh sb="2" eb="3">
      <t>ゴ</t>
    </rPh>
    <phoneticPr fontId="24"/>
  </si>
  <si>
    <t>7年後</t>
    <rPh sb="1" eb="2">
      <t>ネン</t>
    </rPh>
    <rPh sb="2" eb="3">
      <t>ゴ</t>
    </rPh>
    <phoneticPr fontId="24"/>
  </si>
  <si>
    <t>（各種指標の算出式）
「給与支給総額」：給与＋賃金＋賞与＋各種手当
「付加価値額」：営業利益＋人件費＋減価償却費
「一人当たりの付加価値額」：付加価値額÷従業員数
「営業利益」：売上総利益（売上高－売上原価）－販売費及び一般管理費</t>
    <rPh sb="1" eb="3">
      <t>カクシュ</t>
    </rPh>
    <rPh sb="3" eb="5">
      <t>シヒョウ</t>
    </rPh>
    <rPh sb="6" eb="8">
      <t>サンシュツ</t>
    </rPh>
    <rPh sb="8" eb="9">
      <t>シキ</t>
    </rPh>
    <rPh sb="12" eb="14">
      <t>キュウヨ</t>
    </rPh>
    <rPh sb="14" eb="16">
      <t>シキュウ</t>
    </rPh>
    <rPh sb="16" eb="18">
      <t>ソウガク</t>
    </rPh>
    <rPh sb="20" eb="22">
      <t>キュウヨ</t>
    </rPh>
    <rPh sb="23" eb="25">
      <t>チンギン</t>
    </rPh>
    <rPh sb="26" eb="28">
      <t>ショウヨ</t>
    </rPh>
    <rPh sb="29" eb="31">
      <t>カクシュ</t>
    </rPh>
    <rPh sb="31" eb="33">
      <t>テアテ</t>
    </rPh>
    <rPh sb="35" eb="37">
      <t>フカ</t>
    </rPh>
    <rPh sb="37" eb="39">
      <t>カチ</t>
    </rPh>
    <rPh sb="39" eb="40">
      <t>ガク</t>
    </rPh>
    <rPh sb="42" eb="44">
      <t>エイギョウ</t>
    </rPh>
    <rPh sb="44" eb="46">
      <t>リエキ</t>
    </rPh>
    <rPh sb="47" eb="50">
      <t>ジンケンヒ</t>
    </rPh>
    <rPh sb="51" eb="56">
      <t>ゲンカショウキャクヒ</t>
    </rPh>
    <rPh sb="58" eb="60">
      <t>ヒトリ</t>
    </rPh>
    <rPh sb="60" eb="61">
      <t>ア</t>
    </rPh>
    <rPh sb="64" eb="66">
      <t>フカ</t>
    </rPh>
    <rPh sb="66" eb="68">
      <t>カチ</t>
    </rPh>
    <rPh sb="68" eb="69">
      <t>ガク</t>
    </rPh>
    <rPh sb="71" eb="73">
      <t>フカ</t>
    </rPh>
    <rPh sb="73" eb="75">
      <t>カチ</t>
    </rPh>
    <rPh sb="75" eb="76">
      <t>ガク</t>
    </rPh>
    <rPh sb="77" eb="80">
      <t>ジュウギョウイン</t>
    </rPh>
    <rPh sb="80" eb="81">
      <t>スウ</t>
    </rPh>
    <rPh sb="83" eb="85">
      <t>エイギョウ</t>
    </rPh>
    <rPh sb="85" eb="87">
      <t>リエキ</t>
    </rPh>
    <rPh sb="89" eb="91">
      <t>ウリアゲ</t>
    </rPh>
    <rPh sb="91" eb="94">
      <t>ソウリエキ</t>
    </rPh>
    <rPh sb="95" eb="97">
      <t>ウリアゲ</t>
    </rPh>
    <rPh sb="97" eb="98">
      <t>ダカ</t>
    </rPh>
    <rPh sb="99" eb="101">
      <t>ウリアゲ</t>
    </rPh>
    <rPh sb="101" eb="103">
      <t>ゲンカ</t>
    </rPh>
    <rPh sb="105" eb="108">
      <t>ハンバイヒ</t>
    </rPh>
    <rPh sb="108" eb="109">
      <t>オヨ</t>
    </rPh>
    <rPh sb="110" eb="112">
      <t>イッパン</t>
    </rPh>
    <rPh sb="112" eb="115">
      <t>カンリヒ</t>
    </rPh>
    <phoneticPr fontId="24"/>
  </si>
  <si>
    <t>項目</t>
    <rPh sb="0" eb="2">
      <t>コウモク</t>
    </rPh>
    <phoneticPr fontId="24"/>
  </si>
  <si>
    <t>現状</t>
    <rPh sb="0" eb="2">
      <t>ゲンジョウ</t>
    </rPh>
    <phoneticPr fontId="24"/>
  </si>
  <si>
    <t>終了時</t>
    <rPh sb="0" eb="3">
      <t>シュウリョウジ</t>
    </rPh>
    <phoneticPr fontId="24"/>
  </si>
  <si>
    <t>計画終了期</t>
    <rPh sb="0" eb="2">
      <t>ケイカク</t>
    </rPh>
    <rPh sb="2" eb="4">
      <t>シュウリョウ</t>
    </rPh>
    <rPh sb="4" eb="5">
      <t>キ</t>
    </rPh>
    <phoneticPr fontId="24"/>
  </si>
  <si>
    <t>年後（3～8のいずれかの数字を入れてください。）</t>
    <rPh sb="0" eb="1">
      <t>ネン</t>
    </rPh>
    <rPh sb="1" eb="2">
      <t>ゴ</t>
    </rPh>
    <rPh sb="12" eb="14">
      <t>スウジ</t>
    </rPh>
    <rPh sb="15" eb="16">
      <t>イ</t>
    </rPh>
    <phoneticPr fontId="24"/>
  </si>
  <si>
    <t>伸び率</t>
    <rPh sb="0" eb="1">
      <t>ノ</t>
    </rPh>
    <rPh sb="2" eb="3">
      <t>リツ</t>
    </rPh>
    <phoneticPr fontId="24"/>
  </si>
  <si>
    <t>はい</t>
    <phoneticPr fontId="24"/>
  </si>
  <si>
    <t>チェック（⑪減価償却額の別表３－２との整合性）</t>
    <rPh sb="6" eb="8">
      <t>ゲンカ</t>
    </rPh>
    <rPh sb="8" eb="10">
      <t>ショウキャク</t>
    </rPh>
    <rPh sb="10" eb="11">
      <t>ガク</t>
    </rPh>
    <rPh sb="12" eb="14">
      <t>ベッピョウ</t>
    </rPh>
    <rPh sb="19" eb="22">
      <t>セイゴウセイ</t>
    </rPh>
    <phoneticPr fontId="24"/>
  </si>
  <si>
    <t>チェック（⑮資金調達額＝⑨設備投資額＋⑩運転資金になっているか）</t>
    <rPh sb="6" eb="8">
      <t>シキン</t>
    </rPh>
    <rPh sb="8" eb="10">
      <t>チョウタツ</t>
    </rPh>
    <rPh sb="10" eb="11">
      <t>ガク</t>
    </rPh>
    <rPh sb="13" eb="15">
      <t>セツビ</t>
    </rPh>
    <rPh sb="15" eb="17">
      <t>トウシ</t>
    </rPh>
    <rPh sb="17" eb="18">
      <t>ガク</t>
    </rPh>
    <rPh sb="20" eb="22">
      <t>ウンテン</t>
    </rPh>
    <rPh sb="22" eb="24">
      <t>シキン</t>
    </rPh>
    <phoneticPr fontId="24"/>
  </si>
  <si>
    <t>付加価値額</t>
    <rPh sb="0" eb="2">
      <t>フカ</t>
    </rPh>
    <rPh sb="2" eb="4">
      <t>カチ</t>
    </rPh>
    <rPh sb="4" eb="5">
      <t>ガク</t>
    </rPh>
    <phoneticPr fontId="24"/>
  </si>
  <si>
    <t>一人当たりの
付加価値額</t>
    <rPh sb="0" eb="2">
      <t>ヒトリ</t>
    </rPh>
    <rPh sb="2" eb="3">
      <t>ア</t>
    </rPh>
    <rPh sb="7" eb="9">
      <t>フカ</t>
    </rPh>
    <rPh sb="9" eb="11">
      <t>カチ</t>
    </rPh>
    <rPh sb="11" eb="12">
      <t>ガク</t>
    </rPh>
    <phoneticPr fontId="24"/>
  </si>
  <si>
    <t>給与支給総額</t>
    <rPh sb="0" eb="2">
      <t>キュウヨ</t>
    </rPh>
    <rPh sb="2" eb="4">
      <t>シキュウ</t>
    </rPh>
    <rPh sb="4" eb="6">
      <t>ソウガク</t>
    </rPh>
    <phoneticPr fontId="24"/>
  </si>
  <si>
    <t>一人当たり</t>
    <rPh sb="0" eb="2">
      <t>ヒトリ</t>
    </rPh>
    <rPh sb="2" eb="3">
      <t>ア</t>
    </rPh>
    <phoneticPr fontId="24"/>
  </si>
  <si>
    <t>付加価値</t>
    <rPh sb="0" eb="2">
      <t>フカ</t>
    </rPh>
    <rPh sb="2" eb="4">
      <t>カチ</t>
    </rPh>
    <phoneticPr fontId="24"/>
  </si>
  <si>
    <t>給与支給</t>
    <rPh sb="0" eb="2">
      <t>キュウヨ</t>
    </rPh>
    <rPh sb="2" eb="4">
      <t>シキュウ</t>
    </rPh>
    <phoneticPr fontId="24"/>
  </si>
  <si>
    <t>★経営の向上の程度を示す指標（別表１）</t>
    <rPh sb="1" eb="3">
      <t>ケイエイ</t>
    </rPh>
    <rPh sb="4" eb="6">
      <t>コウジョウ</t>
    </rPh>
    <rPh sb="7" eb="9">
      <t>テイド</t>
    </rPh>
    <rPh sb="10" eb="11">
      <t>シメ</t>
    </rPh>
    <rPh sb="12" eb="14">
      <t>シヒョウ</t>
    </rPh>
    <rPh sb="15" eb="17">
      <t>ベッピョウ</t>
    </rPh>
    <phoneticPr fontId="24"/>
  </si>
  <si>
    <t>（別表３－２）中期経営計画（３～８年）及び資金計画の算出根拠資料</t>
    <phoneticPr fontId="24"/>
  </si>
  <si>
    <t>-</t>
    <phoneticPr fontId="24"/>
  </si>
  <si>
    <t>人数、人件費に短時間労働者、派遣労働者に対する費用を算入しましたか。</t>
    <rPh sb="26" eb="28">
      <t>サンニュウ</t>
    </rPh>
    <phoneticPr fontId="24"/>
  </si>
  <si>
    <t>減価償却費にリース費用を算入しましたか。</t>
    <rPh sb="12" eb="14">
      <t>サンニュウ</t>
    </rPh>
    <phoneticPr fontId="24"/>
  </si>
  <si>
    <t>★個人事業主の場合の計算方法</t>
    <rPh sb="1" eb="3">
      <t>コジン</t>
    </rPh>
    <rPh sb="3" eb="6">
      <t>ジギョウヌシ</t>
    </rPh>
    <rPh sb="7" eb="9">
      <t>バアイ</t>
    </rPh>
    <rPh sb="10" eb="12">
      <t>ケイサン</t>
    </rPh>
    <rPh sb="12" eb="14">
      <t>ホウホウ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</si>
</sst>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 "/>
    <numFmt numFmtId="178" formatCode="0.0%"/>
    <numFmt numFmtId="179" formatCode="#,##0.0_ "/>
  </numFmts>
  <fonts count="36">
    <font>
      <sz val="11"/>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0"/>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1"/>
      <name val="ＭＳ 明朝"/>
      <family val="1"/>
      <charset val="128"/>
    </font>
    <font>
      <sz val="11"/>
      <name val="DejaVu Sans"/>
      <family val="2"/>
    </font>
    <font>
      <sz val="10"/>
      <name val="DejaVu Sans"/>
      <family val="2"/>
    </font>
    <font>
      <sz val="10"/>
      <name val="ＭＳ 明朝"/>
      <family val="1"/>
      <charset val="128"/>
    </font>
    <font>
      <u/>
      <sz val="10"/>
      <name val="ＭＳ 明朝"/>
      <family val="1"/>
      <charset val="128"/>
    </font>
    <font>
      <u/>
      <sz val="11"/>
      <name val="ＭＳ 明朝"/>
      <family val="1"/>
      <charset val="128"/>
    </font>
    <font>
      <sz val="9"/>
      <name val="DejaVu Sans"/>
      <family val="2"/>
    </font>
    <font>
      <sz val="8"/>
      <name val="DejaVu Sans"/>
      <family val="2"/>
    </font>
    <font>
      <sz val="8"/>
      <name val="ＭＳ 明朝"/>
      <family val="1"/>
      <charset val="128"/>
    </font>
    <font>
      <sz val="9"/>
      <name val="ＭＳ 明朝"/>
      <family val="1"/>
      <charset val="128"/>
    </font>
    <font>
      <sz val="14"/>
      <name val="ＭＳ 明朝"/>
      <family val="1"/>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9.5"/>
      <name val="ＭＳ Ｐゴシック"/>
      <family val="3"/>
      <charset val="128"/>
    </font>
    <font>
      <b/>
      <sz val="10"/>
      <name val="ＭＳ Ｐゴシック"/>
      <family val="3"/>
      <charset val="128"/>
    </font>
    <font>
      <sz val="10"/>
      <color theme="0"/>
      <name val="ＭＳ Ｐゴシック"/>
      <family val="3"/>
      <charset val="128"/>
    </font>
    <font>
      <sz val="6"/>
      <color theme="0"/>
      <name val="ＭＳ Ｐゴシック"/>
      <family val="3"/>
      <charset val="128"/>
    </font>
    <font>
      <sz val="11"/>
      <color rgb="FFFF0000"/>
      <name val="ＭＳ 明朝"/>
      <family val="1"/>
      <charset val="128"/>
    </font>
    <font>
      <sz val="11"/>
      <color rgb="FFFF0000"/>
      <name val="ＭＳ Ｐゴシック"/>
      <family val="3"/>
      <charset val="128"/>
    </font>
    <font>
      <b/>
      <sz val="11"/>
      <name val="ＭＳ Ｐゴシック"/>
      <family val="3"/>
      <charset val="128"/>
    </font>
    <font>
      <sz val="8.5"/>
      <name val="ＭＳ Ｐゴシック"/>
      <family val="3"/>
      <charset val="128"/>
    </font>
  </fonts>
  <fills count="13">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0"/>
        <bgColor indexed="16"/>
      </patternFill>
    </fill>
    <fill>
      <patternFill patternType="solid">
        <fgColor indexed="42"/>
        <bgColor indexed="27"/>
      </patternFill>
    </fill>
    <fill>
      <patternFill patternType="solid">
        <fgColor indexed="26"/>
        <bgColor indexed="9"/>
      </patternFill>
    </fill>
    <fill>
      <patternFill patternType="solid">
        <fgColor indexed="27"/>
        <bgColor indexed="41"/>
      </patternFill>
    </fill>
    <fill>
      <patternFill patternType="solid">
        <fgColor rgb="FFCCFFFF"/>
        <bgColor indexed="41"/>
      </patternFill>
    </fill>
    <fill>
      <patternFill patternType="solid">
        <fgColor rgb="FFCCFFFF"/>
        <bgColor indexed="64"/>
      </patternFill>
    </fill>
    <fill>
      <patternFill patternType="solid">
        <fgColor rgb="FFFFFF81"/>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n">
        <color indexed="8"/>
      </left>
      <right style="thin">
        <color indexed="8"/>
      </right>
      <top style="thick">
        <color indexed="8"/>
      </top>
      <bottom style="thin">
        <color indexed="8"/>
      </bottom>
      <diagonal/>
    </border>
    <border>
      <left style="thin">
        <color indexed="8"/>
      </left>
      <right style="thin">
        <color indexed="8"/>
      </right>
      <top/>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double">
        <color indexed="8"/>
      </top>
      <bottom style="thin">
        <color indexed="8"/>
      </bottom>
      <diagonal/>
    </border>
    <border>
      <left/>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8"/>
      </left>
      <right/>
      <top style="thick">
        <color indexed="8"/>
      </top>
      <bottom style="thick">
        <color indexed="8"/>
      </bottom>
      <diagonal/>
    </border>
    <border>
      <left style="thin">
        <color indexed="8"/>
      </left>
      <right/>
      <top style="thin">
        <color indexed="8"/>
      </top>
      <bottom style="double">
        <color indexed="8"/>
      </bottom>
      <diagonal/>
    </border>
    <border>
      <left style="thin">
        <color indexed="8"/>
      </left>
      <right/>
      <top style="double">
        <color indexed="8"/>
      </top>
      <bottom style="thin">
        <color indexed="8"/>
      </bottom>
      <diagonal/>
    </border>
    <border>
      <left style="thin">
        <color indexed="8"/>
      </left>
      <right/>
      <top style="thin">
        <color indexed="8"/>
      </top>
      <bottom style="thick">
        <color indexed="8"/>
      </bottom>
      <diagonal/>
    </border>
    <border>
      <left style="thin">
        <color indexed="8"/>
      </left>
      <right/>
      <top style="thick">
        <color indexed="8"/>
      </top>
      <bottom style="thin">
        <color indexed="8"/>
      </bottom>
      <diagonal/>
    </border>
    <border>
      <left/>
      <right/>
      <top style="thin">
        <color indexed="8"/>
      </top>
      <bottom style="thin">
        <color indexed="8"/>
      </bottom>
      <diagonal/>
    </border>
    <border>
      <left style="thin">
        <color indexed="8"/>
      </left>
      <right/>
      <top style="thin">
        <color indexed="64"/>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s>
  <cellStyleXfs count="18">
    <xf numFmtId="0" fontId="0" fillId="0" borderId="0">
      <alignment vertical="center"/>
    </xf>
    <xf numFmtId="0" fontId="10" fillId="0" borderId="0" applyNumberFormat="0" applyFill="0" applyBorder="0" applyProtection="0">
      <alignment vertical="center"/>
    </xf>
    <xf numFmtId="0" fontId="11" fillId="2" borderId="0" applyNumberFormat="0" applyBorder="0" applyProtection="0">
      <alignment vertical="center"/>
    </xf>
    <xf numFmtId="0" fontId="11" fillId="3" borderId="0" applyNumberFormat="0" applyBorder="0" applyProtection="0">
      <alignment vertical="center"/>
    </xf>
    <xf numFmtId="0" fontId="10" fillId="4" borderId="0" applyNumberFormat="0" applyBorder="0" applyProtection="0">
      <alignment vertical="center"/>
    </xf>
    <xf numFmtId="0" fontId="8" fillId="5" borderId="0" applyNumberFormat="0" applyBorder="0" applyProtection="0">
      <alignment vertical="center"/>
    </xf>
    <xf numFmtId="0" fontId="9" fillId="6" borderId="0" applyNumberFormat="0" applyBorder="0" applyProtection="0">
      <alignment vertical="center"/>
    </xf>
    <xf numFmtId="176" fontId="23" fillId="0" borderId="0" applyBorder="0" applyProtection="0">
      <alignment vertical="center"/>
    </xf>
    <xf numFmtId="0" fontId="5" fillId="0" borderId="0" applyNumberFormat="0" applyFill="0" applyBorder="0" applyProtection="0">
      <alignment vertical="center"/>
    </xf>
    <xf numFmtId="0" fontId="6" fillId="7" borderId="0" applyNumberFormat="0" applyBorder="0" applyProtection="0">
      <alignment vertical="center"/>
    </xf>
    <xf numFmtId="0" fontId="1" fillId="0" borderId="0" applyNumberFormat="0" applyFill="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7" fillId="8" borderId="0" applyNumberFormat="0" applyBorder="0" applyProtection="0">
      <alignment vertical="center"/>
    </xf>
    <xf numFmtId="0" fontId="4" fillId="8" borderId="1" applyNumberFormat="0" applyProtection="0">
      <alignment vertical="center"/>
    </xf>
    <xf numFmtId="0" fontId="23" fillId="0" borderId="0" applyNumberFormat="0" applyFill="0" applyBorder="0" applyProtection="0">
      <alignment vertical="center"/>
    </xf>
    <xf numFmtId="0" fontId="23" fillId="0" borderId="0" applyNumberFormat="0" applyFill="0" applyBorder="0" applyProtection="0">
      <alignment vertical="center"/>
    </xf>
    <xf numFmtId="0" fontId="8" fillId="0" borderId="0" applyNumberFormat="0" applyFill="0" applyBorder="0" applyProtection="0">
      <alignment vertical="center"/>
    </xf>
  </cellStyleXfs>
  <cellXfs count="159">
    <xf numFmtId="0" fontId="0" fillId="0" borderId="0" xfId="0">
      <alignment vertical="center"/>
    </xf>
    <xf numFmtId="0" fontId="12" fillId="0" borderId="0" xfId="0" applyFont="1" applyProtection="1">
      <alignment vertical="center"/>
    </xf>
    <xf numFmtId="0" fontId="13" fillId="0" borderId="2" xfId="0" applyFont="1" applyBorder="1" applyAlignment="1" applyProtection="1">
      <alignment horizontal="center" vertical="center"/>
    </xf>
    <xf numFmtId="0" fontId="13" fillId="0" borderId="3" xfId="0" applyFont="1" applyBorder="1" applyAlignment="1" applyProtection="1">
      <alignment horizontal="center" vertical="center"/>
    </xf>
    <xf numFmtId="0" fontId="12" fillId="0" borderId="0" xfId="0" applyFont="1" applyAlignment="1" applyProtection="1">
      <alignment vertical="center"/>
    </xf>
    <xf numFmtId="176" fontId="22" fillId="0" borderId="3" xfId="7" applyFont="1" applyBorder="1" applyAlignment="1" applyProtection="1">
      <alignment horizontal="center" vertical="center"/>
    </xf>
    <xf numFmtId="0" fontId="14" fillId="0" borderId="0" xfId="0" applyFont="1" applyProtection="1">
      <alignment vertical="center"/>
    </xf>
    <xf numFmtId="0" fontId="15" fillId="0" borderId="0" xfId="0" applyFont="1" applyProtection="1">
      <alignment vertical="center"/>
    </xf>
    <xf numFmtId="0" fontId="16" fillId="0" borderId="0" xfId="0" applyFont="1" applyAlignment="1" applyProtection="1">
      <alignment vertical="center"/>
    </xf>
    <xf numFmtId="0" fontId="17" fillId="0" borderId="0" xfId="0" applyFont="1" applyProtection="1">
      <alignment vertical="center"/>
    </xf>
    <xf numFmtId="176" fontId="14" fillId="0" borderId="3" xfId="7" applyFont="1" applyBorder="1" applyAlignment="1" applyProtection="1">
      <alignment horizontal="center" vertical="center"/>
    </xf>
    <xf numFmtId="0" fontId="20" fillId="0" borderId="0" xfId="0" applyFont="1" applyBorder="1" applyAlignment="1" applyProtection="1">
      <alignment vertical="top"/>
    </xf>
    <xf numFmtId="0" fontId="0" fillId="0" borderId="0" xfId="0" applyProtection="1">
      <alignment vertical="center"/>
    </xf>
    <xf numFmtId="176" fontId="22" fillId="9" borderId="3" xfId="7" applyFont="1" applyFill="1" applyBorder="1" applyAlignment="1" applyProtection="1">
      <alignment horizontal="center" vertical="center"/>
    </xf>
    <xf numFmtId="177" fontId="15" fillId="0" borderId="2" xfId="7" applyNumberFormat="1" applyFont="1" applyBorder="1" applyAlignment="1" applyProtection="1">
      <alignment vertical="center"/>
      <protection locked="0"/>
    </xf>
    <xf numFmtId="177" fontId="15" fillId="0" borderId="2" xfId="7" applyNumberFormat="1" applyFont="1" applyBorder="1" applyAlignment="1" applyProtection="1">
      <alignment vertical="center"/>
    </xf>
    <xf numFmtId="177" fontId="15" fillId="0" borderId="3" xfId="7" applyNumberFormat="1" applyFont="1" applyBorder="1" applyAlignment="1" applyProtection="1">
      <alignment vertical="center"/>
      <protection locked="0"/>
    </xf>
    <xf numFmtId="177" fontId="15" fillId="0" borderId="3" xfId="7" applyNumberFormat="1" applyFont="1" applyBorder="1" applyAlignment="1" applyProtection="1">
      <alignment vertical="center"/>
    </xf>
    <xf numFmtId="177" fontId="15" fillId="0" borderId="4" xfId="7" applyNumberFormat="1" applyFont="1" applyBorder="1" applyAlignment="1" applyProtection="1">
      <alignment vertical="center"/>
      <protection locked="0"/>
    </xf>
    <xf numFmtId="177" fontId="15" fillId="0" borderId="4" xfId="7" applyNumberFormat="1" applyFont="1" applyBorder="1" applyAlignment="1" applyProtection="1">
      <alignment vertical="center"/>
    </xf>
    <xf numFmtId="177" fontId="15" fillId="0" borderId="5" xfId="7" applyNumberFormat="1" applyFont="1" applyBorder="1" applyAlignment="1" applyProtection="1">
      <alignment vertical="center"/>
    </xf>
    <xf numFmtId="177" fontId="15" fillId="0" borderId="6" xfId="7" applyNumberFormat="1" applyFont="1" applyBorder="1" applyAlignment="1" applyProtection="1">
      <alignment vertical="center"/>
    </xf>
    <xf numFmtId="177" fontId="15" fillId="9" borderId="3" xfId="7" applyNumberFormat="1" applyFont="1" applyFill="1" applyBorder="1" applyAlignment="1" applyProtection="1">
      <alignment vertical="center"/>
      <protection locked="0"/>
    </xf>
    <xf numFmtId="177" fontId="15" fillId="9" borderId="3" xfId="7" applyNumberFormat="1" applyFont="1" applyFill="1" applyBorder="1" applyAlignment="1" applyProtection="1">
      <alignment vertical="center"/>
    </xf>
    <xf numFmtId="177" fontId="15" fillId="0" borderId="3" xfId="7" applyNumberFormat="1" applyFont="1" applyFill="1" applyBorder="1" applyAlignment="1" applyProtection="1">
      <alignment vertical="center"/>
      <protection locked="0"/>
    </xf>
    <xf numFmtId="0" fontId="27" fillId="0" borderId="3" xfId="0" applyFont="1" applyBorder="1" applyAlignment="1" applyProtection="1">
      <alignment horizontal="center" vertical="center"/>
    </xf>
    <xf numFmtId="177" fontId="15" fillId="10" borderId="3" xfId="7" applyNumberFormat="1" applyFont="1" applyFill="1" applyBorder="1" applyAlignment="1" applyProtection="1">
      <alignment vertical="center"/>
    </xf>
    <xf numFmtId="177" fontId="15" fillId="11" borderId="3" xfId="7" applyNumberFormat="1" applyFont="1" applyFill="1" applyBorder="1" applyAlignment="1" applyProtection="1">
      <alignment vertical="center"/>
    </xf>
    <xf numFmtId="177" fontId="15" fillId="0" borderId="3" xfId="7" applyNumberFormat="1" applyFont="1" applyBorder="1" applyAlignment="1" applyProtection="1">
      <alignment vertical="center"/>
    </xf>
    <xf numFmtId="177" fontId="15" fillId="10" borderId="3" xfId="7" applyNumberFormat="1" applyFont="1" applyFill="1" applyBorder="1" applyAlignment="1" applyProtection="1">
      <alignment vertical="center"/>
      <protection locked="0"/>
    </xf>
    <xf numFmtId="177" fontId="15" fillId="0" borderId="3" xfId="7" applyNumberFormat="1" applyFont="1" applyBorder="1" applyAlignment="1" applyProtection="1">
      <alignment vertical="center" wrapText="1"/>
      <protection locked="0"/>
    </xf>
    <xf numFmtId="177" fontId="15" fillId="0" borderId="12" xfId="7" applyNumberFormat="1" applyFont="1" applyBorder="1" applyAlignment="1" applyProtection="1">
      <alignment vertical="center"/>
    </xf>
    <xf numFmtId="177" fontId="15" fillId="0" borderId="3" xfId="7" applyNumberFormat="1" applyFont="1" applyBorder="1" applyAlignment="1" applyProtection="1">
      <alignment vertical="center"/>
    </xf>
    <xf numFmtId="177" fontId="15" fillId="0" borderId="10" xfId="7" applyNumberFormat="1" applyFont="1" applyBorder="1" applyAlignment="1" applyProtection="1">
      <alignment vertical="center"/>
    </xf>
    <xf numFmtId="177" fontId="15" fillId="0" borderId="5" xfId="7" applyNumberFormat="1" applyFont="1" applyBorder="1" applyAlignment="1" applyProtection="1">
      <alignment vertical="center"/>
    </xf>
    <xf numFmtId="177" fontId="15" fillId="0" borderId="3" xfId="7" applyNumberFormat="1" applyFont="1" applyBorder="1" applyAlignment="1" applyProtection="1">
      <alignment vertical="center"/>
      <protection locked="0"/>
    </xf>
    <xf numFmtId="177" fontId="15" fillId="0" borderId="7" xfId="7" applyNumberFormat="1" applyFont="1" applyBorder="1" applyAlignment="1" applyProtection="1">
      <alignment vertical="center"/>
    </xf>
    <xf numFmtId="177" fontId="15" fillId="0" borderId="19" xfId="7" applyNumberFormat="1" applyFont="1" applyBorder="1" applyAlignment="1" applyProtection="1">
      <alignment vertical="center"/>
      <protection locked="0"/>
    </xf>
    <xf numFmtId="177" fontId="15" fillId="0" borderId="20" xfId="7" applyNumberFormat="1" applyFont="1" applyBorder="1" applyAlignment="1" applyProtection="1">
      <alignment vertical="center"/>
      <protection locked="0"/>
    </xf>
    <xf numFmtId="177" fontId="15" fillId="0" borderId="7" xfId="7" applyNumberFormat="1" applyFont="1" applyBorder="1" applyAlignment="1" applyProtection="1">
      <alignment vertical="center"/>
      <protection locked="0"/>
    </xf>
    <xf numFmtId="177" fontId="15" fillId="0" borderId="23" xfId="7" applyNumberFormat="1" applyFont="1" applyBorder="1" applyAlignment="1" applyProtection="1">
      <alignment vertical="center"/>
    </xf>
    <xf numFmtId="0" fontId="19" fillId="0" borderId="0" xfId="0" applyFont="1" applyBorder="1" applyAlignment="1" applyProtection="1">
      <alignment vertical="center"/>
    </xf>
    <xf numFmtId="0" fontId="12" fillId="0" borderId="0" xfId="0" applyFont="1" applyBorder="1" applyProtection="1">
      <alignment vertical="center"/>
    </xf>
    <xf numFmtId="177" fontId="15" fillId="0" borderId="25" xfId="7" applyNumberFormat="1" applyFont="1" applyBorder="1" applyAlignment="1" applyProtection="1">
      <alignment vertical="center"/>
    </xf>
    <xf numFmtId="177" fontId="15" fillId="0" borderId="19" xfId="7" applyNumberFormat="1" applyFont="1" applyBorder="1" applyAlignment="1" applyProtection="1">
      <alignment vertical="center"/>
    </xf>
    <xf numFmtId="177" fontId="15" fillId="0" borderId="26" xfId="7" applyNumberFormat="1" applyFont="1" applyBorder="1" applyAlignment="1" applyProtection="1">
      <alignment vertical="center"/>
    </xf>
    <xf numFmtId="177" fontId="15" fillId="0" borderId="27" xfId="7" applyNumberFormat="1" applyFont="1" applyBorder="1" applyAlignment="1" applyProtection="1">
      <alignment vertical="center"/>
    </xf>
    <xf numFmtId="177" fontId="15" fillId="0" borderId="27" xfId="7" applyNumberFormat="1" applyFont="1" applyBorder="1" applyAlignment="1" applyProtection="1">
      <alignment vertical="center"/>
      <protection locked="0"/>
    </xf>
    <xf numFmtId="177" fontId="15" fillId="0" borderId="14" xfId="7" applyNumberFormat="1" applyFont="1" applyBorder="1" applyAlignment="1" applyProtection="1">
      <alignment vertical="center"/>
    </xf>
    <xf numFmtId="177" fontId="15" fillId="0" borderId="16" xfId="7" applyNumberFormat="1" applyFont="1" applyBorder="1" applyAlignment="1" applyProtection="1">
      <alignment vertical="center"/>
      <protection locked="0"/>
    </xf>
    <xf numFmtId="177" fontId="15" fillId="0" borderId="21" xfId="7" applyNumberFormat="1" applyFont="1" applyBorder="1" applyAlignment="1" applyProtection="1">
      <alignment vertical="center"/>
      <protection locked="0"/>
    </xf>
    <xf numFmtId="0" fontId="21" fillId="0" borderId="0" xfId="0" applyFont="1" applyBorder="1" applyProtection="1">
      <alignment vertical="center"/>
    </xf>
    <xf numFmtId="0" fontId="18" fillId="0" borderId="13" xfId="0" applyFont="1" applyBorder="1" applyProtection="1">
      <alignment vertical="center"/>
    </xf>
    <xf numFmtId="0" fontId="13" fillId="0" borderId="13" xfId="0" applyFont="1" applyBorder="1" applyAlignment="1" applyProtection="1">
      <alignment horizontal="center" vertical="center"/>
    </xf>
    <xf numFmtId="177" fontId="15" fillId="0" borderId="13" xfId="7" applyNumberFormat="1" applyFont="1" applyBorder="1" applyAlignment="1" applyProtection="1">
      <alignment vertical="center"/>
    </xf>
    <xf numFmtId="177" fontId="15" fillId="0" borderId="13" xfId="7" applyNumberFormat="1" applyFont="1" applyBorder="1" applyAlignment="1" applyProtection="1">
      <alignment horizontal="center" vertical="center"/>
    </xf>
    <xf numFmtId="0" fontId="12" fillId="0" borderId="0" xfId="0" applyFont="1" applyBorder="1" applyAlignment="1" applyProtection="1">
      <alignment horizontal="center" vertical="center"/>
    </xf>
    <xf numFmtId="0" fontId="26" fillId="0" borderId="0" xfId="0" applyFont="1" applyAlignment="1" applyProtection="1">
      <alignment horizontal="right" vertical="center"/>
    </xf>
    <xf numFmtId="0" fontId="27" fillId="9" borderId="3" xfId="0" applyFont="1" applyFill="1" applyBorder="1" applyAlignment="1" applyProtection="1">
      <alignment horizontal="center" vertical="center"/>
    </xf>
    <xf numFmtId="0" fontId="27" fillId="0" borderId="3" xfId="0" applyFont="1" applyBorder="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6" fillId="0" borderId="0" xfId="0" applyFont="1" applyBorder="1" applyAlignment="1" applyProtection="1">
      <alignment vertical="top"/>
    </xf>
    <xf numFmtId="0" fontId="26" fillId="0" borderId="0" xfId="0" applyFont="1" applyProtection="1">
      <alignment vertical="center"/>
    </xf>
    <xf numFmtId="0" fontId="0" fillId="0" borderId="0" xfId="0" applyFont="1" applyProtection="1">
      <alignment vertical="center"/>
    </xf>
    <xf numFmtId="0" fontId="25" fillId="11" borderId="21" xfId="0" applyFont="1" applyFill="1" applyBorder="1" applyAlignment="1" applyProtection="1">
      <alignment horizontal="center" vertical="center"/>
    </xf>
    <xf numFmtId="0" fontId="0" fillId="0" borderId="21" xfId="0" applyFont="1" applyBorder="1" applyAlignment="1" applyProtection="1">
      <alignment horizontal="center" vertical="center"/>
    </xf>
    <xf numFmtId="0" fontId="0" fillId="0" borderId="22" xfId="0" applyFont="1" applyBorder="1" applyAlignment="1" applyProtection="1">
      <alignment horizontal="center" vertical="center"/>
    </xf>
    <xf numFmtId="0" fontId="25" fillId="9" borderId="11" xfId="0" applyFont="1" applyFill="1" applyBorder="1" applyAlignment="1" applyProtection="1">
      <alignment horizontal="center" vertical="center" wrapText="1"/>
      <protection locked="0"/>
    </xf>
    <xf numFmtId="0" fontId="0" fillId="0" borderId="0" xfId="0" applyFont="1" applyAlignment="1" applyProtection="1">
      <alignment horizontal="left" vertical="center"/>
    </xf>
    <xf numFmtId="0" fontId="27" fillId="0" borderId="14" xfId="0" applyFont="1" applyBorder="1" applyProtection="1">
      <alignment vertical="center"/>
    </xf>
    <xf numFmtId="0" fontId="27" fillId="0" borderId="15" xfId="0" applyFont="1" applyBorder="1" applyAlignment="1" applyProtection="1">
      <alignment horizontal="center" vertical="center"/>
    </xf>
    <xf numFmtId="49" fontId="27" fillId="0" borderId="16" xfId="0" applyNumberFormat="1" applyFont="1" applyBorder="1" applyAlignment="1" applyProtection="1">
      <alignment horizontal="center" vertical="center"/>
    </xf>
    <xf numFmtId="49" fontId="27" fillId="0" borderId="17" xfId="0" applyNumberFormat="1" applyFont="1" applyBorder="1" applyAlignment="1" applyProtection="1">
      <alignment horizontal="center" vertical="center"/>
    </xf>
    <xf numFmtId="49" fontId="25" fillId="0" borderId="3" xfId="0" applyNumberFormat="1" applyFont="1" applyBorder="1" applyAlignment="1" applyProtection="1">
      <alignment horizontal="center" vertical="center"/>
      <protection locked="0"/>
    </xf>
    <xf numFmtId="0" fontId="27" fillId="0" borderId="0" xfId="0" applyFont="1" applyAlignment="1" applyProtection="1">
      <alignment horizontal="right" vertical="center"/>
    </xf>
    <xf numFmtId="0" fontId="27" fillId="0" borderId="14" xfId="0" applyFont="1" applyBorder="1" applyAlignment="1" applyProtection="1">
      <alignment horizontal="left" vertical="center"/>
    </xf>
    <xf numFmtId="0" fontId="27" fillId="0" borderId="15" xfId="0" applyFont="1" applyBorder="1" applyProtection="1">
      <alignment vertical="center"/>
    </xf>
    <xf numFmtId="0" fontId="27" fillId="0" borderId="18" xfId="0" applyFont="1" applyBorder="1" applyAlignment="1" applyProtection="1">
      <alignment horizontal="left" vertical="center"/>
    </xf>
    <xf numFmtId="0" fontId="27" fillId="0" borderId="16" xfId="0" applyFont="1" applyBorder="1" applyAlignment="1" applyProtection="1">
      <alignment horizontal="left" vertical="center"/>
    </xf>
    <xf numFmtId="0" fontId="27" fillId="0" borderId="14" xfId="0" applyFont="1" applyBorder="1" applyAlignment="1" applyProtection="1">
      <alignment vertical="center" wrapText="1"/>
    </xf>
    <xf numFmtId="0" fontId="0" fillId="0" borderId="15" xfId="0" applyFont="1" applyBorder="1" applyAlignment="1" applyProtection="1">
      <alignment vertical="center"/>
    </xf>
    <xf numFmtId="0" fontId="27" fillId="0" borderId="18" xfId="0" applyFont="1" applyBorder="1" applyAlignment="1" applyProtection="1">
      <alignment vertical="center" wrapText="1"/>
    </xf>
    <xf numFmtId="0" fontId="26" fillId="0" borderId="21" xfId="0" applyFont="1" applyBorder="1" applyAlignment="1" applyProtection="1">
      <alignment vertical="center"/>
      <protection locked="0"/>
    </xf>
    <xf numFmtId="177" fontId="15" fillId="11" borderId="3" xfId="7" applyNumberFormat="1" applyFont="1" applyFill="1" applyBorder="1" applyAlignment="1" applyProtection="1">
      <alignment vertical="center"/>
      <protection locked="0"/>
    </xf>
    <xf numFmtId="0" fontId="0" fillId="12" borderId="34" xfId="0" applyFont="1" applyFill="1" applyBorder="1" applyAlignment="1" applyProtection="1">
      <alignment horizontal="center" vertical="center"/>
      <protection locked="0"/>
    </xf>
    <xf numFmtId="177" fontId="15" fillId="0" borderId="5" xfId="7" applyNumberFormat="1" applyFont="1" applyBorder="1" applyAlignment="1" applyProtection="1">
      <alignment vertical="center"/>
      <protection locked="0"/>
    </xf>
    <xf numFmtId="0" fontId="26" fillId="0" borderId="21" xfId="0" applyFont="1" applyBorder="1" applyAlignment="1" applyProtection="1">
      <alignment horizontal="center" vertical="center"/>
    </xf>
    <xf numFmtId="0" fontId="26" fillId="0" borderId="0" xfId="0" applyFont="1" applyFill="1" applyBorder="1" applyProtection="1">
      <alignment vertical="center"/>
    </xf>
    <xf numFmtId="0" fontId="0" fillId="0" borderId="0" xfId="0" applyFont="1" applyFill="1" applyBorder="1" applyProtection="1">
      <alignment vertical="center"/>
    </xf>
    <xf numFmtId="0" fontId="12" fillId="0" borderId="0" xfId="0" applyFont="1" applyFill="1" applyBorder="1" applyProtection="1">
      <alignment vertical="center"/>
    </xf>
    <xf numFmtId="0" fontId="15" fillId="0" borderId="0" xfId="0" applyFont="1" applyFill="1" applyBorder="1" applyProtection="1">
      <alignment vertical="center"/>
    </xf>
    <xf numFmtId="177" fontId="15" fillId="0" borderId="0" xfId="0" applyNumberFormat="1" applyFont="1" applyFill="1" applyBorder="1" applyProtection="1">
      <alignment vertical="center"/>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xf>
    <xf numFmtId="177" fontId="27" fillId="0" borderId="0" xfId="0" applyNumberFormat="1" applyFont="1" applyFill="1" applyBorder="1" applyAlignment="1" applyProtection="1">
      <alignment vertical="center"/>
    </xf>
    <xf numFmtId="0" fontId="27" fillId="0" borderId="0" xfId="0" applyFont="1" applyFill="1" applyBorder="1" applyAlignment="1" applyProtection="1">
      <alignment vertical="center"/>
    </xf>
    <xf numFmtId="178" fontId="27" fillId="0" borderId="0" xfId="0" applyNumberFormat="1" applyFont="1" applyFill="1" applyBorder="1" applyAlignment="1" applyProtection="1">
      <alignment vertical="center"/>
    </xf>
    <xf numFmtId="0" fontId="29" fillId="0" borderId="0" xfId="0" applyFont="1" applyProtection="1">
      <alignment vertical="center"/>
    </xf>
    <xf numFmtId="0" fontId="30" fillId="0" borderId="0" xfId="0" applyFont="1" applyFill="1" applyBorder="1" applyProtection="1">
      <alignment vertical="center"/>
    </xf>
    <xf numFmtId="177" fontId="31" fillId="0" borderId="0" xfId="0" applyNumberFormat="1" applyFont="1" applyFill="1" applyBorder="1" applyProtection="1">
      <alignment vertical="center"/>
    </xf>
    <xf numFmtId="179" fontId="15" fillId="0" borderId="3" xfId="7" applyNumberFormat="1" applyFont="1" applyBorder="1" applyAlignment="1" applyProtection="1">
      <alignment vertical="center"/>
    </xf>
    <xf numFmtId="179" fontId="15" fillId="9" borderId="3" xfId="7" applyNumberFormat="1" applyFont="1" applyFill="1" applyBorder="1" applyAlignment="1" applyProtection="1">
      <alignment vertical="center"/>
      <protection locked="0"/>
    </xf>
    <xf numFmtId="179" fontId="15" fillId="0" borderId="3" xfId="7" applyNumberFormat="1" applyFont="1" applyBorder="1" applyAlignment="1" applyProtection="1">
      <alignment vertical="center"/>
      <protection locked="0"/>
    </xf>
    <xf numFmtId="0" fontId="26" fillId="0" borderId="21" xfId="0" applyFont="1" applyBorder="1" applyAlignment="1" applyProtection="1">
      <alignment horizontal="center" vertical="center"/>
    </xf>
    <xf numFmtId="0" fontId="25" fillId="9" borderId="24" xfId="0" applyFont="1" applyFill="1" applyBorder="1" applyAlignment="1" applyProtection="1">
      <alignment horizontal="center" vertical="center" wrapText="1"/>
      <protection locked="0"/>
    </xf>
    <xf numFmtId="177" fontId="15" fillId="0" borderId="26" xfId="7" applyNumberFormat="1" applyFont="1" applyBorder="1" applyAlignment="1" applyProtection="1">
      <alignment vertical="center"/>
    </xf>
    <xf numFmtId="177" fontId="15" fillId="0" borderId="19" xfId="7" applyNumberFormat="1" applyFont="1" applyBorder="1" applyAlignment="1" applyProtection="1">
      <alignment vertical="center"/>
    </xf>
    <xf numFmtId="177" fontId="15" fillId="0" borderId="14" xfId="7" applyNumberFormat="1" applyFont="1" applyBorder="1" applyAlignment="1" applyProtection="1">
      <alignment vertical="center"/>
    </xf>
    <xf numFmtId="177" fontId="15" fillId="0" borderId="27" xfId="7" applyNumberFormat="1" applyFont="1" applyBorder="1" applyAlignment="1" applyProtection="1">
      <alignment vertical="center"/>
    </xf>
    <xf numFmtId="177" fontId="15" fillId="0" borderId="23" xfId="7" applyNumberFormat="1" applyFont="1" applyBorder="1" applyAlignment="1" applyProtection="1">
      <alignment vertical="center"/>
    </xf>
    <xf numFmtId="177" fontId="15" fillId="0" borderId="25" xfId="7" applyNumberFormat="1" applyFont="1" applyBorder="1" applyAlignment="1" applyProtection="1">
      <alignment vertical="center"/>
    </xf>
    <xf numFmtId="177" fontId="15" fillId="0" borderId="16" xfId="7" applyNumberFormat="1" applyFont="1" applyBorder="1" applyAlignment="1" applyProtection="1">
      <alignment vertical="center"/>
      <protection locked="0"/>
    </xf>
    <xf numFmtId="177" fontId="15" fillId="0" borderId="21" xfId="7" applyNumberFormat="1" applyFont="1" applyBorder="1" applyAlignment="1" applyProtection="1">
      <alignment vertical="center"/>
      <protection locked="0"/>
    </xf>
    <xf numFmtId="177" fontId="15" fillId="0" borderId="19" xfId="7" applyNumberFormat="1" applyFont="1" applyBorder="1" applyAlignment="1" applyProtection="1">
      <alignment vertical="center"/>
      <protection locked="0"/>
    </xf>
    <xf numFmtId="177" fontId="15" fillId="0" borderId="27" xfId="7" applyNumberFormat="1" applyFont="1" applyBorder="1" applyAlignment="1" applyProtection="1">
      <alignment vertical="center"/>
      <protection locked="0"/>
    </xf>
    <xf numFmtId="177" fontId="15" fillId="0" borderId="29" xfId="7" applyNumberFormat="1" applyFont="1" applyBorder="1" applyAlignment="1" applyProtection="1">
      <alignment vertical="center"/>
      <protection locked="0"/>
    </xf>
    <xf numFmtId="0" fontId="32" fillId="0" borderId="0" xfId="0" applyFont="1" applyProtection="1">
      <alignment vertical="center"/>
    </xf>
    <xf numFmtId="0" fontId="33" fillId="0" borderId="0" xfId="0" applyFont="1" applyProtection="1">
      <alignment vertical="center"/>
    </xf>
    <xf numFmtId="0" fontId="27" fillId="0" borderId="0" xfId="0" applyFont="1" applyProtection="1">
      <alignment vertical="center"/>
    </xf>
    <xf numFmtId="177" fontId="27" fillId="0" borderId="0" xfId="0" applyNumberFormat="1" applyFont="1" applyProtection="1">
      <alignment vertical="center"/>
    </xf>
    <xf numFmtId="0" fontId="34" fillId="0" borderId="0" xfId="0" applyFont="1">
      <alignment vertical="center"/>
    </xf>
    <xf numFmtId="176" fontId="15" fillId="0" borderId="8" xfId="0" applyNumberFormat="1" applyFont="1" applyBorder="1" applyProtection="1">
      <alignment vertical="center"/>
      <protection locked="0"/>
    </xf>
    <xf numFmtId="176" fontId="15" fillId="0" borderId="8" xfId="0" applyNumberFormat="1" applyFont="1" applyBorder="1" applyProtection="1">
      <alignment vertical="center"/>
    </xf>
    <xf numFmtId="176" fontId="15" fillId="0" borderId="5" xfId="0" applyNumberFormat="1" applyFont="1" applyBorder="1" applyAlignment="1" applyProtection="1">
      <alignment vertical="center"/>
    </xf>
    <xf numFmtId="176" fontId="15" fillId="0" borderId="23" xfId="0" applyNumberFormat="1" applyFont="1" applyBorder="1" applyAlignment="1" applyProtection="1">
      <alignment vertical="center"/>
    </xf>
    <xf numFmtId="176" fontId="15" fillId="0" borderId="8" xfId="0" applyNumberFormat="1" applyFont="1" applyBorder="1" applyAlignment="1" applyProtection="1">
      <alignment vertical="center"/>
    </xf>
    <xf numFmtId="0" fontId="26" fillId="11" borderId="32" xfId="0" applyFont="1" applyFill="1" applyBorder="1" applyAlignment="1" applyProtection="1">
      <alignment horizontal="center" vertical="center"/>
    </xf>
    <xf numFmtId="0" fontId="26" fillId="11" borderId="21" xfId="0" applyFont="1" applyFill="1" applyBorder="1" applyAlignment="1" applyProtection="1">
      <alignment horizontal="center" vertical="center"/>
    </xf>
    <xf numFmtId="0" fontId="26" fillId="11" borderId="33" xfId="0" applyFont="1" applyFill="1" applyBorder="1" applyAlignment="1" applyProtection="1">
      <alignment horizontal="center" vertical="center"/>
    </xf>
    <xf numFmtId="177" fontId="15" fillId="0" borderId="30" xfId="0" applyNumberFormat="1" applyFont="1" applyBorder="1" applyAlignment="1" applyProtection="1">
      <alignment vertical="center"/>
    </xf>
    <xf numFmtId="177" fontId="15" fillId="0" borderId="31" xfId="0" applyNumberFormat="1" applyFont="1" applyBorder="1" applyAlignment="1" applyProtection="1">
      <alignment vertical="center"/>
    </xf>
    <xf numFmtId="178" fontId="15" fillId="0" borderId="30" xfId="0" applyNumberFormat="1" applyFont="1" applyBorder="1" applyAlignment="1" applyProtection="1">
      <alignment vertical="center"/>
    </xf>
    <xf numFmtId="178" fontId="15" fillId="0" borderId="31" xfId="0" applyNumberFormat="1" applyFont="1" applyBorder="1" applyAlignment="1" applyProtection="1">
      <alignment vertical="center"/>
    </xf>
    <xf numFmtId="178" fontId="15" fillId="0" borderId="21" xfId="0" applyNumberFormat="1" applyFont="1" applyBorder="1" applyAlignment="1" applyProtection="1">
      <alignment vertical="center"/>
    </xf>
    <xf numFmtId="177" fontId="15" fillId="0" borderId="21" xfId="0" applyNumberFormat="1" applyFont="1" applyBorder="1" applyAlignment="1" applyProtection="1">
      <alignment vertical="center"/>
    </xf>
    <xf numFmtId="0" fontId="15" fillId="0" borderId="21" xfId="0" applyFont="1" applyBorder="1" applyAlignment="1" applyProtection="1">
      <alignment vertical="center"/>
    </xf>
    <xf numFmtId="0" fontId="26" fillId="0" borderId="30" xfId="0" applyFont="1" applyBorder="1" applyAlignment="1" applyProtection="1">
      <alignment horizontal="center" vertical="center"/>
    </xf>
    <xf numFmtId="0" fontId="26" fillId="0" borderId="31" xfId="0" applyFont="1" applyBorder="1" applyAlignment="1" applyProtection="1">
      <alignment horizontal="center" vertical="center"/>
    </xf>
    <xf numFmtId="0" fontId="26" fillId="0" borderId="30" xfId="0" applyFont="1" applyBorder="1" applyAlignment="1" applyProtection="1">
      <alignment horizontal="center" vertical="center" wrapText="1"/>
    </xf>
    <xf numFmtId="0" fontId="26" fillId="0" borderId="21" xfId="0" applyFont="1" applyBorder="1" applyAlignment="1" applyProtection="1">
      <alignment horizontal="center" vertical="center"/>
    </xf>
    <xf numFmtId="0" fontId="27" fillId="0" borderId="3" xfId="0" applyFont="1" applyBorder="1" applyAlignment="1" applyProtection="1">
      <alignment vertical="center"/>
    </xf>
    <xf numFmtId="0" fontId="27" fillId="0" borderId="4" xfId="0" applyFont="1" applyBorder="1" applyAlignment="1" applyProtection="1">
      <alignment vertical="center"/>
    </xf>
    <xf numFmtId="0" fontId="27" fillId="0" borderId="9" xfId="0" applyFont="1" applyBorder="1" applyAlignment="1" applyProtection="1">
      <alignment vertical="center" wrapText="1"/>
    </xf>
    <xf numFmtId="0" fontId="27" fillId="0" borderId="8" xfId="0" applyFont="1" applyBorder="1" applyAlignment="1" applyProtection="1">
      <alignment vertical="center"/>
    </xf>
    <xf numFmtId="0" fontId="28" fillId="0" borderId="9" xfId="0" applyFont="1" applyBorder="1" applyAlignment="1" applyProtection="1">
      <alignment vertical="center" wrapText="1"/>
    </xf>
    <xf numFmtId="0" fontId="27" fillId="0" borderId="2" xfId="0" applyFont="1" applyBorder="1" applyAlignment="1" applyProtection="1">
      <alignment vertical="center"/>
    </xf>
    <xf numFmtId="0" fontId="12" fillId="9" borderId="11" xfId="0" applyFont="1" applyFill="1" applyBorder="1" applyAlignment="1" applyProtection="1">
      <alignment horizontal="center" vertical="center"/>
    </xf>
    <xf numFmtId="0" fontId="27" fillId="0" borderId="3" xfId="0" applyFont="1" applyBorder="1" applyAlignment="1" applyProtection="1">
      <alignment vertical="center" wrapText="1"/>
    </xf>
    <xf numFmtId="0" fontId="26" fillId="0" borderId="0" xfId="0" applyFont="1" applyBorder="1" applyAlignment="1" applyProtection="1">
      <alignment horizontal="left" vertical="top" wrapText="1"/>
    </xf>
    <xf numFmtId="0" fontId="18" fillId="0" borderId="0" xfId="0" applyFont="1" applyBorder="1" applyAlignment="1" applyProtection="1">
      <alignment horizontal="left" vertical="top"/>
    </xf>
    <xf numFmtId="0" fontId="26" fillId="0" borderId="19" xfId="0" applyFont="1" applyBorder="1" applyAlignment="1" applyProtection="1">
      <alignment horizontal="left" vertical="center"/>
    </xf>
    <xf numFmtId="0" fontId="26" fillId="0" borderId="28" xfId="0" applyFont="1" applyBorder="1" applyAlignment="1" applyProtection="1">
      <alignment horizontal="left" vertical="center"/>
    </xf>
    <xf numFmtId="0" fontId="27" fillId="0" borderId="4" xfId="0" applyFont="1" applyBorder="1" applyProtection="1">
      <alignment vertical="center"/>
    </xf>
    <xf numFmtId="0" fontId="27" fillId="0" borderId="8" xfId="0" applyFont="1" applyBorder="1" applyProtection="1">
      <alignment vertical="center"/>
    </xf>
    <xf numFmtId="0" fontId="35" fillId="0" borderId="2" xfId="0" applyFont="1" applyBorder="1" applyAlignment="1" applyProtection="1">
      <alignment horizontal="center" vertical="center" textRotation="255"/>
    </xf>
    <xf numFmtId="0" fontId="27" fillId="0" borderId="20" xfId="0" applyFont="1" applyBorder="1" applyProtection="1">
      <alignment vertical="center"/>
    </xf>
    <xf numFmtId="0" fontId="35" fillId="0" borderId="8" xfId="0" applyFont="1" applyBorder="1" applyAlignment="1" applyProtection="1">
      <alignment horizontal="center" vertical="center" textRotation="255"/>
    </xf>
    <xf numFmtId="0" fontId="27" fillId="0" borderId="16" xfId="0" applyFont="1" applyBorder="1" applyProtection="1">
      <alignment vertical="center"/>
    </xf>
  </cellXfs>
  <cellStyles count="18">
    <cellStyle name="Accent" xfId="1"/>
    <cellStyle name="Accent 1" xfId="2"/>
    <cellStyle name="Accent 2" xfId="3"/>
    <cellStyle name="Accent 3" xfId="4"/>
    <cellStyle name="Bad" xfId="5"/>
    <cellStyle name="Error" xfId="6"/>
    <cellStyle name="Excel Built-in Comma [0]" xfId="7"/>
    <cellStyle name="Footnote" xfId="8"/>
    <cellStyle name="Good" xfId="9"/>
    <cellStyle name="Heading" xfId="10"/>
    <cellStyle name="Heading 1" xfId="11"/>
    <cellStyle name="Heading 2" xfId="12"/>
    <cellStyle name="Neutral" xfId="13"/>
    <cellStyle name="Note" xfId="14"/>
    <cellStyle name="Status" xfId="15"/>
    <cellStyle name="Text" xfId="16"/>
    <cellStyle name="Warning" xfId="17"/>
    <cellStyle name="標準" xfId="0" builtinId="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FF"/>
      <color rgb="FF0000FF"/>
      <color rgb="FFCCFFFF"/>
      <color rgb="FFFFFF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0</xdr:colOff>
      <xdr:row>4</xdr:row>
      <xdr:rowOff>35858</xdr:rowOff>
    </xdr:from>
    <xdr:to>
      <xdr:col>23</xdr:col>
      <xdr:colOff>183776</xdr:colOff>
      <xdr:row>9</xdr:row>
      <xdr:rowOff>370305</xdr:rowOff>
    </xdr:to>
    <xdr:sp macro="" textlink="">
      <xdr:nvSpPr>
        <xdr:cNvPr id="2" name="角丸四角形 1"/>
        <xdr:cNvSpPr/>
      </xdr:nvSpPr>
      <xdr:spPr bwMode="auto">
        <a:xfrm>
          <a:off x="8319247" y="1075764"/>
          <a:ext cx="3733800" cy="2306682"/>
        </a:xfrm>
        <a:prstGeom prst="roundRect">
          <a:avLst>
            <a:gd name="adj" fmla="val 10103"/>
          </a:avLst>
        </a:prstGeom>
        <a:ln w="19050">
          <a:solidFill>
            <a:srgbClr val="FF0000"/>
          </a:solidFill>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kumimoji="1" lang="ja-JP" altLang="en-US" sz="1000" b="1">
              <a:latin typeface="ＭＳ Ｐゴシック" panose="020B0600070205080204" pitchFamily="50" charset="-128"/>
              <a:ea typeface="ＭＳ Ｐゴシック" panose="020B0600070205080204" pitchFamily="50" charset="-128"/>
            </a:rPr>
            <a:t>★注意事項</a:t>
          </a:r>
          <a:endParaRPr kumimoji="1" lang="en-US" altLang="ja-JP" sz="1000" b="1">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・数式が入っているセルがあります（入力不可です）。</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・このページでは、以下のセルが入力可能です。</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（１）○年○月期の部分</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（２）２年前・１年前の①②④⑥⑧⑪⑬</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（３）直近期末の⑪</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（４）１年後から８年後の⑪⑮</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（５）「付加価値額の算出方法」のチェック欄</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⑪は内訳（普通償却額・特別償却額）を入力してください。</a:t>
          </a:r>
          <a:endParaRPr kumimoji="1" lang="en-US" altLang="ja-JP" sz="1000">
            <a:latin typeface="ＭＳ Ｐゴシック" panose="020B0600070205080204" pitchFamily="50" charset="-128"/>
            <a:ea typeface="ＭＳ Ｐゴシック" panose="020B0600070205080204" pitchFamily="50" charset="-128"/>
          </a:endParaRPr>
        </a:p>
        <a:p>
          <a:pPr algn="l"/>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・上記の入力可能なセル以外は、</a:t>
          </a:r>
          <a:r>
            <a:rPr kumimoji="1" lang="ja-JP" altLang="en-US" sz="1000" b="1" u="sng">
              <a:solidFill>
                <a:srgbClr val="FF0000"/>
              </a:solidFill>
              <a:latin typeface="ＭＳ Ｐゴシック" panose="020B0600070205080204" pitchFamily="50" charset="-128"/>
              <a:ea typeface="ＭＳ Ｐゴシック" panose="020B0600070205080204" pitchFamily="50" charset="-128"/>
            </a:rPr>
            <a:t>別表３－２で入力してください</a:t>
          </a:r>
          <a:r>
            <a:rPr kumimoji="1" lang="ja-JP" altLang="en-US" sz="1000" b="0" u="none">
              <a:latin typeface="ＭＳ Ｐゴシック" panose="020B0600070205080204" pitchFamily="50" charset="-128"/>
              <a:ea typeface="ＭＳ Ｐゴシック" panose="020B0600070205080204" pitchFamily="50" charset="-128"/>
            </a:rPr>
            <a:t>。</a:t>
          </a:r>
          <a:endParaRPr kumimoji="1" lang="en-US" altLang="ja-JP" sz="1000" b="0" u="none">
            <a:latin typeface="ＭＳ Ｐゴシック" panose="020B0600070205080204" pitchFamily="50" charset="-128"/>
            <a:ea typeface="ＭＳ Ｐゴシック" panose="020B0600070205080204" pitchFamily="50" charset="-128"/>
          </a:endParaRPr>
        </a:p>
        <a:p>
          <a:pPr algn="l"/>
          <a:r>
            <a:rPr kumimoji="1" lang="ja-JP" altLang="en-US" sz="1000" b="0" u="none">
              <a:latin typeface="ＭＳ Ｐゴシック" panose="020B0600070205080204" pitchFamily="50" charset="-128"/>
              <a:ea typeface="ＭＳ Ｐゴシック" panose="020B0600070205080204" pitchFamily="50" charset="-128"/>
            </a:rPr>
            <a:t>　 このページに反映されます。</a:t>
          </a:r>
          <a:endParaRPr kumimoji="1" lang="en-US" altLang="ja-JP" sz="1000" b="0" u="none">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5</xdr:row>
      <xdr:rowOff>15240</xdr:rowOff>
    </xdr:from>
    <xdr:to>
      <xdr:col>18</xdr:col>
      <xdr:colOff>601980</xdr:colOff>
      <xdr:row>14</xdr:row>
      <xdr:rowOff>91440</xdr:rowOff>
    </xdr:to>
    <xdr:sp macro="" textlink="">
      <xdr:nvSpPr>
        <xdr:cNvPr id="2" name="角丸四角形 1"/>
        <xdr:cNvSpPr/>
      </xdr:nvSpPr>
      <xdr:spPr bwMode="auto">
        <a:xfrm>
          <a:off x="7574280" y="975360"/>
          <a:ext cx="4305300" cy="2133600"/>
        </a:xfrm>
        <a:prstGeom prst="roundRect">
          <a:avLst>
            <a:gd name="adj" fmla="val 11584"/>
          </a:avLst>
        </a:prstGeom>
        <a:ln w="19050">
          <a:solidFill>
            <a:srgbClr val="FF0000"/>
          </a:solidFill>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kumimoji="1" lang="ja-JP" altLang="en-US" sz="1000" b="1">
              <a:latin typeface="ＭＳ Ｐゴシック" panose="020B0600070205080204" pitchFamily="50" charset="-128"/>
              <a:ea typeface="ＭＳ Ｐゴシック" panose="020B0600070205080204" pitchFamily="50" charset="-128"/>
            </a:rPr>
            <a:t>★注意事項</a:t>
          </a:r>
          <a:endParaRPr kumimoji="1" lang="en-US" altLang="ja-JP" sz="1000" b="1">
            <a:latin typeface="ＭＳ Ｐゴシック" panose="020B0600070205080204" pitchFamily="50" charset="-128"/>
            <a:ea typeface="ＭＳ Ｐゴシック" panose="020B0600070205080204" pitchFamily="50" charset="-128"/>
          </a:endParaRPr>
        </a:p>
        <a:p>
          <a:pPr algn="l"/>
          <a:r>
            <a:rPr kumimoji="1" lang="ja-JP" altLang="en-US" sz="1000" baseline="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・数式が入っているセルがあります（入力不可です）。</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en-US" altLang="ja-JP" sz="1000" baseline="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・このページでは、以下のセルが入力可能です。</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（１）○年○月期の部分</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（２）直近期末の①②④⑥⑦⑧⑪⑬</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（３）１年後から８年後の①②④⑥⑦⑧⑨⑩⑪⑬</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それぞれ、既存事業・新規事業の欄に入力していただくと、</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合計が自動で計算されます。</a:t>
          </a:r>
          <a:endParaRPr kumimoji="1" lang="en-US" altLang="ja-JP" sz="1000">
            <a:latin typeface="ＭＳ Ｐゴシック" panose="020B0600070205080204" pitchFamily="50" charset="-128"/>
            <a:ea typeface="ＭＳ Ｐゴシック" panose="020B0600070205080204" pitchFamily="50" charset="-128"/>
          </a:endParaRPr>
        </a:p>
        <a:p>
          <a:pPr algn="l"/>
          <a:endParaRPr kumimoji="1" lang="en-US" altLang="ja-JP" sz="1000">
            <a:latin typeface="ＭＳ Ｐゴシック" panose="020B0600070205080204" pitchFamily="50" charset="-128"/>
            <a:ea typeface="ＭＳ Ｐゴシック" panose="020B0600070205080204" pitchFamily="50" charset="-128"/>
          </a:endParaRPr>
        </a:p>
        <a:p>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・数値は千円未満を四捨五入して千円単位で記載してください。</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b="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000" b="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00" b="0" u="sng">
              <a:solidFill>
                <a:schemeClr val="dk1"/>
              </a:solidFill>
              <a:effectLst/>
              <a:latin typeface="ＭＳ Ｐゴシック" panose="020B0600070205080204" pitchFamily="50" charset="-128"/>
              <a:ea typeface="ＭＳ Ｐゴシック" panose="020B0600070205080204" pitchFamily="50" charset="-128"/>
              <a:cs typeface="+mn-cs"/>
            </a:rPr>
            <a:t>自動で計算されますので、決算書類と不一致の場合も</a:t>
          </a:r>
          <a:r>
            <a:rPr lang="ja-JP" altLang="en-US" sz="1000" b="0" u="sng">
              <a:solidFill>
                <a:schemeClr val="dk1"/>
              </a:solidFill>
              <a:effectLst/>
              <a:latin typeface="ＭＳ Ｐゴシック" panose="020B0600070205080204" pitchFamily="50" charset="-128"/>
              <a:ea typeface="ＭＳ Ｐゴシック" panose="020B0600070205080204" pitchFamily="50" charset="-128"/>
              <a:cs typeface="+mn-cs"/>
            </a:rPr>
            <a:t>あり得</a:t>
          </a:r>
          <a:r>
            <a:rPr lang="ja-JP" altLang="ja-JP" sz="1000" b="0" u="sng">
              <a:solidFill>
                <a:schemeClr val="dk1"/>
              </a:solidFill>
              <a:effectLst/>
              <a:latin typeface="ＭＳ Ｐゴシック" panose="020B0600070205080204" pitchFamily="50" charset="-128"/>
              <a:ea typeface="ＭＳ Ｐゴシック" panose="020B0600070205080204" pitchFamily="50" charset="-128"/>
              <a:cs typeface="+mn-cs"/>
            </a:rPr>
            <a:t>ます</a:t>
          </a:r>
          <a:r>
            <a:rPr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0</xdr:colOff>
      <xdr:row>15</xdr:row>
      <xdr:rowOff>10757</xdr:rowOff>
    </xdr:from>
    <xdr:to>
      <xdr:col>18</xdr:col>
      <xdr:colOff>609600</xdr:colOff>
      <xdr:row>44</xdr:row>
      <xdr:rowOff>213807</xdr:rowOff>
    </xdr:to>
    <xdr:sp macro="" textlink="">
      <xdr:nvSpPr>
        <xdr:cNvPr id="11" name="角丸四角形 10"/>
        <xdr:cNvSpPr/>
      </xdr:nvSpPr>
      <xdr:spPr bwMode="auto">
        <a:xfrm>
          <a:off x="7574280" y="3256877"/>
          <a:ext cx="4312920" cy="6832450"/>
        </a:xfrm>
        <a:prstGeom prst="roundRect">
          <a:avLst>
            <a:gd name="adj" fmla="val 5608"/>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★記入のポイント　</a:t>
          </a:r>
          <a:r>
            <a:rPr lang="en-US" altLang="ja-JP" sz="1000" b="1" baseline="0">
              <a:solidFill>
                <a:srgbClr val="FF0000"/>
              </a:solidFill>
              <a:effectLst/>
              <a:latin typeface="ＭＳ Ｐゴシック" panose="020B0600070205080204" pitchFamily="50" charset="-128"/>
              <a:ea typeface="ＭＳ Ｐゴシック" panose="020B0600070205080204" pitchFamily="50" charset="-128"/>
              <a:cs typeface="+mn-cs"/>
            </a:rPr>
            <a:t>※</a:t>
          </a:r>
          <a:r>
            <a:rPr lang="ja-JP" altLang="en-US" sz="1000" b="1" baseline="0">
              <a:solidFill>
                <a:srgbClr val="FF0000"/>
              </a:solidFill>
              <a:effectLst/>
              <a:latin typeface="ＭＳ Ｐゴシック" panose="020B0600070205080204" pitchFamily="50" charset="-128"/>
              <a:ea typeface="ＭＳ Ｐゴシック" panose="020B0600070205080204" pitchFamily="50" charset="-128"/>
              <a:cs typeface="+mn-cs"/>
            </a:rPr>
            <a:t>個人事業主の場合は別タブをご確認ください</a:t>
          </a:r>
          <a:endParaRPr lang="en-US" altLang="ja-JP" sz="1000" b="1" baseline="0">
            <a:solidFill>
              <a:srgbClr val="FF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⑥「経常利益」</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・決算書の経常利益と同値となります。</a:t>
          </a:r>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en-US" altLang="ja-JP" sz="1000" b="0" u="sng"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000" b="0" u="sng"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lang="en-US" altLang="ja-JP" sz="1000" b="0" u="sng"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ja-JP" altLang="en-US" sz="1000" b="0" u="sng"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lang="en-US" altLang="ja-JP" sz="1000" b="0" u="sng"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lang="ja-JP" altLang="en-US" sz="1000" b="0" u="sng"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月改正前の算出方法とは異なりますのでご注意ください。</a:t>
          </a:r>
          <a:endParaRPr lang="en-US" altLang="ja-JP" sz="1000" b="0" u="sng"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⑦「給与支給総額」</a:t>
          </a:r>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：以下の項目を含んだ総額としてください。</a:t>
          </a:r>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・役員並びに従業員に支払う給料</a:t>
          </a: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・賃金及び賞与</a:t>
          </a: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・給与所得とされる手当（残業手当、休日出勤手当、家族（扶養）手当、住宅手当等）</a:t>
          </a: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給与所得とされない手当（退職手当等）及び福利厚生費は含みません。</a:t>
          </a:r>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a:solidFill>
                <a:sysClr val="windowText" lastClr="000000"/>
              </a:solidFill>
              <a:effectLst/>
              <a:latin typeface="ＭＳ Ｐゴシック" panose="020B0600070205080204" pitchFamily="50" charset="-128"/>
              <a:ea typeface="ＭＳ Ｐゴシック" panose="020B0600070205080204" pitchFamily="50" charset="-128"/>
            </a:rPr>
            <a:t>⑧「人件費」</a:t>
          </a:r>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：以下の項目を全て含んだ総額としてください。</a:t>
          </a:r>
        </a:p>
        <a:p>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　・売上原価に含まれる労務費（福利厚生費、退職金等を含んだもの）</a:t>
          </a:r>
        </a:p>
        <a:p>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　・一般管理費に含まれる役員給与、従業員給与</a:t>
          </a:r>
          <a:r>
            <a:rPr lang="en-US" altLang="ja-JP" sz="1000" b="0">
              <a:solidFill>
                <a:sysClr val="windowText" lastClr="000000"/>
              </a:solidFill>
              <a:effectLst/>
              <a:latin typeface="ＭＳ Ｐゴシック" panose="020B0600070205080204" pitchFamily="50" charset="-128"/>
              <a:ea typeface="ＭＳ Ｐゴシック" panose="020B0600070205080204" pitchFamily="50" charset="-128"/>
            </a:rPr>
            <a:t>(</a:t>
          </a:r>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通勤費</a:t>
          </a:r>
          <a:r>
            <a:rPr lang="en-US" altLang="ja-JP" sz="1000" b="0">
              <a:solidFill>
                <a:sysClr val="windowText" lastClr="000000"/>
              </a:solidFill>
              <a:effectLst/>
              <a:latin typeface="ＭＳ Ｐゴシック" panose="020B0600070205080204" pitchFamily="50" charset="-128"/>
              <a:ea typeface="ＭＳ Ｐゴシック" panose="020B0600070205080204" pitchFamily="50" charset="-128"/>
            </a:rPr>
            <a:t>)</a:t>
          </a:r>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、賞与及び賞与引当金繰入、福利厚生費</a:t>
          </a:r>
          <a:r>
            <a:rPr lang="en-US" altLang="ja-JP" sz="1000" b="0">
              <a:solidFill>
                <a:sysClr val="windowText" lastClr="000000"/>
              </a:solidFill>
              <a:effectLst/>
              <a:latin typeface="ＭＳ Ｐゴシック" panose="020B0600070205080204" pitchFamily="50" charset="-128"/>
              <a:ea typeface="ＭＳ Ｐゴシック" panose="020B0600070205080204" pitchFamily="50" charset="-128"/>
            </a:rPr>
            <a:t>(</a:t>
          </a:r>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厚生費</a:t>
          </a:r>
          <a:r>
            <a:rPr lang="en-US" altLang="ja-JP" sz="1000" b="0">
              <a:solidFill>
                <a:sysClr val="windowText" lastClr="000000"/>
              </a:solidFill>
              <a:effectLst/>
              <a:latin typeface="ＭＳ Ｐゴシック" panose="020B0600070205080204" pitchFamily="50" charset="-128"/>
              <a:ea typeface="ＭＳ Ｐゴシック" panose="020B0600070205080204" pitchFamily="50" charset="-128"/>
            </a:rPr>
            <a:t>)</a:t>
          </a:r>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、法定福利費、退職金及び退職給与引当金繰入</a:t>
          </a:r>
        </a:p>
        <a:p>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 　・派遣労働者、短時間労働者の給与を外注費で処理した場合のその費用</a:t>
          </a:r>
        </a:p>
        <a:p>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　（建設業の外注労務費等で、申請企業が雇用した経費ではない場合は除く）</a:t>
          </a:r>
        </a:p>
        <a:p>
          <a:endParaRPr lang="en-US" altLang="ja-JP" sz="1000" b="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000" b="1">
              <a:solidFill>
                <a:sysClr val="windowText" lastClr="000000"/>
              </a:solidFill>
              <a:effectLst/>
              <a:latin typeface="ＭＳ Ｐゴシック" panose="020B0600070205080204" pitchFamily="50" charset="-128"/>
              <a:ea typeface="ＭＳ Ｐゴシック" panose="020B0600070205080204" pitchFamily="50" charset="-128"/>
            </a:rPr>
            <a:t>⑨「設備投資額」　⑩「運転資金」</a:t>
          </a:r>
        </a:p>
        <a:p>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　・（別表４）設備投資計画及び運転資金計画に記載の金額を新規事業欄に入れてください。</a:t>
          </a:r>
        </a:p>
        <a:p>
          <a:endParaRPr lang="en-US" altLang="ja-JP" sz="1000" b="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000" b="1">
              <a:solidFill>
                <a:sysClr val="windowText" lastClr="000000"/>
              </a:solidFill>
              <a:effectLst/>
              <a:latin typeface="ＭＳ Ｐゴシック" panose="020B0600070205080204" pitchFamily="50" charset="-128"/>
              <a:ea typeface="ＭＳ Ｐゴシック" panose="020B0600070205080204" pitchFamily="50" charset="-128"/>
            </a:rPr>
            <a:t>⑪「減価償却費」</a:t>
          </a:r>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：以下の項目を含んだ総額としてください。</a:t>
          </a:r>
        </a:p>
        <a:p>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　・売上原価に含まれる、減価償却費、リース料、繰延資産償却</a:t>
          </a:r>
        </a:p>
        <a:p>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　・一般管理費に含まれる、減価償却費、リース料、繰延資産償却</a:t>
          </a:r>
        </a:p>
        <a:p>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　・リース料には、地代・家賃以外の賃借料を含めてください。（賃借料から地代・家賃を除けない場合は含めない）</a:t>
          </a:r>
        </a:p>
        <a:p>
          <a:endParaRPr lang="en-US" altLang="ja-JP" sz="1000" b="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000" b="1">
              <a:solidFill>
                <a:sysClr val="windowText" lastClr="000000"/>
              </a:solidFill>
              <a:effectLst/>
              <a:latin typeface="ＭＳ Ｐゴシック" panose="020B0600070205080204" pitchFamily="50" charset="-128"/>
              <a:ea typeface="ＭＳ Ｐゴシック" panose="020B0600070205080204" pitchFamily="50" charset="-128"/>
            </a:rPr>
            <a:t>⑬「従業員数」</a:t>
          </a:r>
        </a:p>
        <a:p>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　・正社員に準じた労働形態である場合には、従業員数に含めてください。その場合、勤務時間により人数を調整してください。（４時間勤務パート２名 → 従業員数を＋１名のように調整）</a:t>
          </a:r>
        </a:p>
        <a:p>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　・派遣労働者や短時間労働者に係る経費を人件費に算入した場合は、従業員数にも加える必要があります。（勤務時間による調整が必要）</a:t>
          </a:r>
        </a:p>
        <a:p>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　・常勤役員及び個人事業主も従業員数に含みます。</a:t>
          </a:r>
        </a:p>
        <a:p>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　・既存事業と新規事業を兼任する方がいる場合や、従業員数が</a:t>
          </a:r>
          <a:r>
            <a:rPr lang="en-US" altLang="ja-JP" sz="1000" b="0">
              <a:solidFill>
                <a:sysClr val="windowText" lastClr="000000"/>
              </a:solidFill>
              <a:effectLst/>
              <a:latin typeface="ＭＳ Ｐゴシック" panose="020B0600070205080204" pitchFamily="50" charset="-128"/>
              <a:ea typeface="ＭＳ Ｐゴシック" panose="020B0600070205080204" pitchFamily="50" charset="-128"/>
            </a:rPr>
            <a:t>1</a:t>
          </a:r>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名の場合には、既存事業と新規事業とで按分して記入してください（</a:t>
          </a:r>
          <a:r>
            <a:rPr lang="en-US" altLang="ja-JP" sz="1000" b="0">
              <a:solidFill>
                <a:sysClr val="windowText" lastClr="000000"/>
              </a:solidFill>
              <a:effectLst/>
              <a:latin typeface="ＭＳ Ｐゴシック" panose="020B0600070205080204" pitchFamily="50" charset="-128"/>
              <a:ea typeface="ＭＳ Ｐゴシック" panose="020B0600070205080204" pitchFamily="50" charset="-128"/>
            </a:rPr>
            <a:t>0.6</a:t>
          </a:r>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人と</a:t>
          </a:r>
          <a:r>
            <a:rPr lang="en-US" altLang="ja-JP" sz="1000" b="0">
              <a:solidFill>
                <a:sysClr val="windowText" lastClr="000000"/>
              </a:solidFill>
              <a:effectLst/>
              <a:latin typeface="ＭＳ Ｐゴシック" panose="020B0600070205080204" pitchFamily="50" charset="-128"/>
              <a:ea typeface="ＭＳ Ｐゴシック" panose="020B0600070205080204" pitchFamily="50" charset="-128"/>
            </a:rPr>
            <a:t>0.4</a:t>
          </a:r>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人など）。</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45721</xdr:colOff>
      <xdr:row>1</xdr:row>
      <xdr:rowOff>38100</xdr:rowOff>
    </xdr:from>
    <xdr:to>
      <xdr:col>13</xdr:col>
      <xdr:colOff>594361</xdr:colOff>
      <xdr:row>36</xdr:row>
      <xdr:rowOff>154252</xdr:rowOff>
    </xdr:to>
    <xdr:pic>
      <xdr:nvPicPr>
        <xdr:cNvPr id="2" name="図 1">
          <a:extLst>
            <a:ext uri="{FF2B5EF4-FFF2-40B4-BE49-F238E27FC236}">
              <a16:creationId xmlns:a16="http://schemas.microsoft.com/office/drawing/2014/main" id="{1E2339AC-DBC0-4F39-B176-31F3FBD3FEA5}"/>
            </a:ext>
          </a:extLst>
        </xdr:cNvPr>
        <xdr:cNvPicPr>
          <a:picLocks noChangeAspect="1"/>
        </xdr:cNvPicPr>
      </xdr:nvPicPr>
      <xdr:blipFill>
        <a:blip xmlns:r="http://schemas.openxmlformats.org/officeDocument/2006/relationships" r:embed="rId1"/>
        <a:stretch>
          <a:fillRect/>
        </a:stretch>
      </xdr:blipFill>
      <xdr:spPr>
        <a:xfrm>
          <a:off x="45721" y="205740"/>
          <a:ext cx="8473440" cy="5983552"/>
        </a:xfrm>
        <a:prstGeom prst="rect">
          <a:avLst/>
        </a:prstGeom>
        <a:ln>
          <a:solidFill>
            <a:schemeClr val="tx1"/>
          </a:solidFill>
        </a:ln>
      </xdr:spPr>
    </xdr:pic>
    <xdr:clientData/>
  </xdr:twoCellAnchor>
  <xdr:twoCellAnchor>
    <xdr:from>
      <xdr:col>1</xdr:col>
      <xdr:colOff>99060</xdr:colOff>
      <xdr:row>14</xdr:row>
      <xdr:rowOff>129540</xdr:rowOff>
    </xdr:from>
    <xdr:to>
      <xdr:col>5</xdr:col>
      <xdr:colOff>36660</xdr:colOff>
      <xdr:row>16</xdr:row>
      <xdr:rowOff>100260</xdr:rowOff>
    </xdr:to>
    <xdr:sp macro="" textlink="">
      <xdr:nvSpPr>
        <xdr:cNvPr id="3" name="角丸四角形 2"/>
        <xdr:cNvSpPr/>
      </xdr:nvSpPr>
      <xdr:spPr bwMode="auto">
        <a:xfrm>
          <a:off x="708660" y="2476500"/>
          <a:ext cx="2376000" cy="306000"/>
        </a:xfrm>
        <a:prstGeom prst="roundRect">
          <a:avLst/>
        </a:prstGeom>
        <a:solidFill>
          <a:srgbClr val="FF0000">
            <a:alpha val="5000"/>
          </a:srgbClr>
        </a:solid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220980</xdr:colOff>
      <xdr:row>21</xdr:row>
      <xdr:rowOff>7620</xdr:rowOff>
    </xdr:from>
    <xdr:to>
      <xdr:col>5</xdr:col>
      <xdr:colOff>14580</xdr:colOff>
      <xdr:row>21</xdr:row>
      <xdr:rowOff>151620</xdr:rowOff>
    </xdr:to>
    <xdr:sp macro="" textlink="">
      <xdr:nvSpPr>
        <xdr:cNvPr id="8" name="角丸四角形 7"/>
        <xdr:cNvSpPr/>
      </xdr:nvSpPr>
      <xdr:spPr bwMode="auto">
        <a:xfrm>
          <a:off x="830580" y="3528060"/>
          <a:ext cx="2232000" cy="144000"/>
        </a:xfrm>
        <a:prstGeom prst="roundRect">
          <a:avLst/>
        </a:prstGeom>
        <a:solidFill>
          <a:srgbClr val="FF0000">
            <a:alpha val="5000"/>
          </a:srgbClr>
        </a:solid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182880</xdr:colOff>
      <xdr:row>20</xdr:row>
      <xdr:rowOff>7620</xdr:rowOff>
    </xdr:from>
    <xdr:to>
      <xdr:col>8</xdr:col>
      <xdr:colOff>586080</xdr:colOff>
      <xdr:row>20</xdr:row>
      <xdr:rowOff>133620</xdr:rowOff>
    </xdr:to>
    <xdr:sp macro="" textlink="">
      <xdr:nvSpPr>
        <xdr:cNvPr id="11" name="角丸四角形 10"/>
        <xdr:cNvSpPr/>
      </xdr:nvSpPr>
      <xdr:spPr bwMode="auto">
        <a:xfrm>
          <a:off x="3230880" y="3360420"/>
          <a:ext cx="2232000" cy="126000"/>
        </a:xfrm>
        <a:prstGeom prst="roundRect">
          <a:avLst/>
        </a:prstGeom>
        <a:solidFill>
          <a:srgbClr val="FF0000">
            <a:alpha val="5000"/>
          </a:srgbClr>
        </a:solid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182880</xdr:colOff>
      <xdr:row>15</xdr:row>
      <xdr:rowOff>137160</xdr:rowOff>
    </xdr:from>
    <xdr:to>
      <xdr:col>8</xdr:col>
      <xdr:colOff>586080</xdr:colOff>
      <xdr:row>16</xdr:row>
      <xdr:rowOff>95520</xdr:rowOff>
    </xdr:to>
    <xdr:sp macro="" textlink="">
      <xdr:nvSpPr>
        <xdr:cNvPr id="14" name="角丸四角形 13"/>
        <xdr:cNvSpPr/>
      </xdr:nvSpPr>
      <xdr:spPr bwMode="auto">
        <a:xfrm>
          <a:off x="3230880" y="2651760"/>
          <a:ext cx="2232000" cy="126000"/>
        </a:xfrm>
        <a:prstGeom prst="roundRect">
          <a:avLst/>
        </a:prstGeom>
        <a:solidFill>
          <a:srgbClr val="FF00FF">
            <a:alpha val="5000"/>
          </a:srgbClr>
        </a:solidFill>
        <a:ln w="19050" cap="flat" cmpd="sng" algn="ctr">
          <a:solidFill>
            <a:srgbClr val="FF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190500</xdr:colOff>
      <xdr:row>16</xdr:row>
      <xdr:rowOff>144780</xdr:rowOff>
    </xdr:from>
    <xdr:to>
      <xdr:col>8</xdr:col>
      <xdr:colOff>593700</xdr:colOff>
      <xdr:row>17</xdr:row>
      <xdr:rowOff>103140</xdr:rowOff>
    </xdr:to>
    <xdr:sp macro="" textlink="">
      <xdr:nvSpPr>
        <xdr:cNvPr id="15" name="角丸四角形 14"/>
        <xdr:cNvSpPr/>
      </xdr:nvSpPr>
      <xdr:spPr bwMode="auto">
        <a:xfrm>
          <a:off x="3238500" y="2827020"/>
          <a:ext cx="2232000" cy="126000"/>
        </a:xfrm>
        <a:prstGeom prst="roundRect">
          <a:avLst/>
        </a:prstGeom>
        <a:solidFill>
          <a:schemeClr val="accent1">
            <a:alpha val="5000"/>
          </a:schemeClr>
        </a:solidFill>
        <a:ln w="19050"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190500</xdr:colOff>
      <xdr:row>17</xdr:row>
      <xdr:rowOff>152400</xdr:rowOff>
    </xdr:from>
    <xdr:to>
      <xdr:col>8</xdr:col>
      <xdr:colOff>593700</xdr:colOff>
      <xdr:row>18</xdr:row>
      <xdr:rowOff>110760</xdr:rowOff>
    </xdr:to>
    <xdr:sp macro="" textlink="">
      <xdr:nvSpPr>
        <xdr:cNvPr id="16" name="角丸四角形 15"/>
        <xdr:cNvSpPr/>
      </xdr:nvSpPr>
      <xdr:spPr bwMode="auto">
        <a:xfrm>
          <a:off x="3238500" y="3002280"/>
          <a:ext cx="2232000" cy="126000"/>
        </a:xfrm>
        <a:prstGeom prst="roundRect">
          <a:avLst/>
        </a:prstGeom>
        <a:solidFill>
          <a:schemeClr val="accent1">
            <a:alpha val="5000"/>
          </a:schemeClr>
        </a:solidFill>
        <a:ln w="19050"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182880</xdr:colOff>
      <xdr:row>30</xdr:row>
      <xdr:rowOff>91440</xdr:rowOff>
    </xdr:from>
    <xdr:to>
      <xdr:col>8</xdr:col>
      <xdr:colOff>586080</xdr:colOff>
      <xdr:row>31</xdr:row>
      <xdr:rowOff>49800</xdr:rowOff>
    </xdr:to>
    <xdr:sp macro="" textlink="">
      <xdr:nvSpPr>
        <xdr:cNvPr id="21" name="角丸四角形 20"/>
        <xdr:cNvSpPr/>
      </xdr:nvSpPr>
      <xdr:spPr bwMode="auto">
        <a:xfrm>
          <a:off x="3230880" y="5120640"/>
          <a:ext cx="2232000" cy="126000"/>
        </a:xfrm>
        <a:prstGeom prst="roundRect">
          <a:avLst/>
        </a:prstGeom>
        <a:solidFill>
          <a:srgbClr val="FF0000">
            <a:alpha val="5000"/>
          </a:srgbClr>
        </a:solid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266700</xdr:colOff>
      <xdr:row>19</xdr:row>
      <xdr:rowOff>7620</xdr:rowOff>
    </xdr:from>
    <xdr:to>
      <xdr:col>12</xdr:col>
      <xdr:colOff>561900</xdr:colOff>
      <xdr:row>19</xdr:row>
      <xdr:rowOff>133620</xdr:rowOff>
    </xdr:to>
    <xdr:sp macro="" textlink="">
      <xdr:nvSpPr>
        <xdr:cNvPr id="22" name="角丸四角形 21"/>
        <xdr:cNvSpPr/>
      </xdr:nvSpPr>
      <xdr:spPr bwMode="auto">
        <a:xfrm>
          <a:off x="5753100" y="3192780"/>
          <a:ext cx="2124000" cy="126000"/>
        </a:xfrm>
        <a:prstGeom prst="roundRect">
          <a:avLst/>
        </a:prstGeom>
        <a:solidFill>
          <a:schemeClr val="accent1">
            <a:alpha val="10000"/>
          </a:schemeClr>
        </a:solidFill>
        <a:ln w="19050"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266700</xdr:colOff>
      <xdr:row>23</xdr:row>
      <xdr:rowOff>22860</xdr:rowOff>
    </xdr:from>
    <xdr:to>
      <xdr:col>12</xdr:col>
      <xdr:colOff>561900</xdr:colOff>
      <xdr:row>23</xdr:row>
      <xdr:rowOff>148860</xdr:rowOff>
    </xdr:to>
    <xdr:sp macro="" textlink="">
      <xdr:nvSpPr>
        <xdr:cNvPr id="24" name="角丸四角形 23"/>
        <xdr:cNvSpPr/>
      </xdr:nvSpPr>
      <xdr:spPr bwMode="auto">
        <a:xfrm>
          <a:off x="5753100" y="3878580"/>
          <a:ext cx="2124000" cy="126000"/>
        </a:xfrm>
        <a:prstGeom prst="roundRect">
          <a:avLst/>
        </a:prstGeom>
        <a:solidFill>
          <a:srgbClr val="FF0000">
            <a:alpha val="5000"/>
          </a:srgbClr>
        </a:solid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259080</xdr:colOff>
      <xdr:row>17</xdr:row>
      <xdr:rowOff>160020</xdr:rowOff>
    </xdr:from>
    <xdr:to>
      <xdr:col>12</xdr:col>
      <xdr:colOff>554280</xdr:colOff>
      <xdr:row>18</xdr:row>
      <xdr:rowOff>118380</xdr:rowOff>
    </xdr:to>
    <xdr:sp macro="" textlink="">
      <xdr:nvSpPr>
        <xdr:cNvPr id="25" name="角丸四角形 24"/>
        <xdr:cNvSpPr/>
      </xdr:nvSpPr>
      <xdr:spPr bwMode="auto">
        <a:xfrm>
          <a:off x="5745480" y="3009900"/>
          <a:ext cx="2124000" cy="126000"/>
        </a:xfrm>
        <a:prstGeom prst="roundRect">
          <a:avLst/>
        </a:prstGeom>
        <a:solidFill>
          <a:srgbClr val="FF0000">
            <a:alpha val="5000"/>
          </a:srgbClr>
        </a:solid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7620</xdr:colOff>
      <xdr:row>24</xdr:row>
      <xdr:rowOff>22860</xdr:rowOff>
    </xdr:from>
    <xdr:to>
      <xdr:col>12</xdr:col>
      <xdr:colOff>554820</xdr:colOff>
      <xdr:row>25</xdr:row>
      <xdr:rowOff>35220</xdr:rowOff>
    </xdr:to>
    <xdr:sp macro="" textlink="">
      <xdr:nvSpPr>
        <xdr:cNvPr id="26" name="角丸四角形 25"/>
        <xdr:cNvSpPr/>
      </xdr:nvSpPr>
      <xdr:spPr bwMode="auto">
        <a:xfrm>
          <a:off x="5494020" y="4046220"/>
          <a:ext cx="2376000" cy="180000"/>
        </a:xfrm>
        <a:prstGeom prst="roundRect">
          <a:avLst/>
        </a:prstGeom>
        <a:solidFill>
          <a:schemeClr val="accent1">
            <a:alpha val="5000"/>
          </a:schemeClr>
        </a:solidFill>
        <a:ln w="19050"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399378</xdr:colOff>
      <xdr:row>1</xdr:row>
      <xdr:rowOff>17928</xdr:rowOff>
    </xdr:from>
    <xdr:to>
      <xdr:col>21</xdr:col>
      <xdr:colOff>277906</xdr:colOff>
      <xdr:row>36</xdr:row>
      <xdr:rowOff>80683</xdr:rowOff>
    </xdr:to>
    <xdr:sp macro="" textlink="">
      <xdr:nvSpPr>
        <xdr:cNvPr id="28" name="角丸四角形 27"/>
        <xdr:cNvSpPr/>
      </xdr:nvSpPr>
      <xdr:spPr bwMode="auto">
        <a:xfrm>
          <a:off x="8933778" y="340657"/>
          <a:ext cx="4145728" cy="6024285"/>
        </a:xfrm>
        <a:prstGeom prst="roundRect">
          <a:avLst>
            <a:gd name="adj" fmla="val 5608"/>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★計算方法</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①「売上高」</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・青色申告決算書の</a:t>
          </a:r>
          <a:r>
            <a:rPr lang="ja-JP" altLang="en-US" sz="1000" b="1" baseline="0">
              <a:solidFill>
                <a:srgbClr val="FF0000"/>
              </a:solidFill>
              <a:effectLst/>
              <a:latin typeface="ＭＳ Ｐゴシック" panose="020B0600070205080204" pitchFamily="50" charset="-128"/>
              <a:ea typeface="ＭＳ Ｐゴシック" panose="020B0600070205080204" pitchFamily="50" charset="-128"/>
              <a:cs typeface="+mn-cs"/>
            </a:rPr>
            <a:t>①売上（収入）金額</a:t>
          </a:r>
          <a:endParaRPr lang="en-US" altLang="ja-JP" sz="1000" b="1" baseline="0">
            <a:solidFill>
              <a:srgbClr val="FF0000"/>
            </a:solidFill>
            <a:effectLst/>
            <a:latin typeface="ＭＳ Ｐゴシック" panose="020B0600070205080204" pitchFamily="50" charset="-128"/>
            <a:ea typeface="ＭＳ Ｐゴシック" panose="020B0600070205080204" pitchFamily="50" charset="-128"/>
            <a:cs typeface="+mn-cs"/>
          </a:endParaRPr>
        </a:p>
        <a:p>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②「売上原価」</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・青色申告決算書の</a:t>
          </a:r>
          <a:r>
            <a:rPr lang="ja-JP" altLang="en-US" sz="1000" b="1" baseline="0">
              <a:solidFill>
                <a:srgbClr val="FF0000"/>
              </a:solidFill>
              <a:effectLst/>
              <a:latin typeface="ＭＳ Ｐゴシック" panose="020B0600070205080204" pitchFamily="50" charset="-128"/>
              <a:ea typeface="ＭＳ Ｐゴシック" panose="020B0600070205080204" pitchFamily="50" charset="-128"/>
              <a:cs typeface="+mn-cs"/>
            </a:rPr>
            <a:t>⑥差引原価</a:t>
          </a:r>
          <a:endParaRPr lang="en-US" altLang="ja-JP" sz="1000" b="1" baseline="0">
            <a:solidFill>
              <a:srgbClr val="FF0000"/>
            </a:solidFill>
            <a:effectLst/>
            <a:latin typeface="ＭＳ Ｐゴシック" panose="020B0600070205080204" pitchFamily="50" charset="-128"/>
            <a:ea typeface="ＭＳ Ｐゴシック" panose="020B0600070205080204" pitchFamily="50" charset="-128"/>
            <a:cs typeface="+mn-cs"/>
          </a:endParaRPr>
        </a:p>
        <a:p>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③「売上総利益」</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①「売上高」</a:t>
          </a:r>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②「売上原価」</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（＝青色申告決算書の</a:t>
          </a:r>
          <a:r>
            <a:rPr lang="ja-JP" altLang="en-US" sz="1000" b="1" baseline="0">
              <a:solidFill>
                <a:srgbClr val="FF0000"/>
              </a:solidFill>
              <a:effectLst/>
              <a:latin typeface="ＭＳ Ｐゴシック" panose="020B0600070205080204" pitchFamily="50" charset="-128"/>
              <a:ea typeface="ＭＳ Ｐゴシック" panose="020B0600070205080204" pitchFamily="50" charset="-128"/>
              <a:cs typeface="+mn-cs"/>
            </a:rPr>
            <a:t>⑦差引金額</a:t>
          </a:r>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④「販売費及び一般管理費」</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・青色申告決算書の</a:t>
          </a:r>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000" b="1" baseline="0">
              <a:solidFill>
                <a:srgbClr val="FF0000"/>
              </a:solidFill>
              <a:effectLst/>
              <a:latin typeface="ＭＳ Ｐゴシック" panose="020B0600070205080204" pitchFamily="50" charset="-128"/>
              <a:ea typeface="ＭＳ Ｐゴシック" panose="020B0600070205080204" pitchFamily="50" charset="-128"/>
              <a:cs typeface="+mn-cs"/>
            </a:rPr>
            <a:t>㉜経費計－㉒利子割引料－㊲繰戻額等計＋㊷繰入額等計</a:t>
          </a:r>
          <a:endParaRPr lang="en-US" altLang="ja-JP" sz="1000" b="1" baseline="0">
            <a:solidFill>
              <a:srgbClr val="FF0000"/>
            </a:solidFill>
            <a:effectLst/>
            <a:latin typeface="ＭＳ Ｐゴシック" panose="020B0600070205080204" pitchFamily="50" charset="-128"/>
            <a:ea typeface="ＭＳ Ｐゴシック" panose="020B0600070205080204" pitchFamily="50" charset="-128"/>
            <a:cs typeface="+mn-cs"/>
          </a:endParaRPr>
        </a:p>
        <a:p>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⑤「営業利益」</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③「売上総利益」</a:t>
          </a:r>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④「販売費及び一般管理費」</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⑥「経常利益」</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⑤「営業利益」</a:t>
          </a:r>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から青色申告決算書の</a:t>
          </a:r>
          <a:r>
            <a:rPr lang="ja-JP" altLang="en-US" sz="1000" b="1" baseline="0">
              <a:solidFill>
                <a:srgbClr val="FF0000"/>
              </a:solidFill>
              <a:effectLst/>
              <a:latin typeface="ＭＳ Ｐゴシック" panose="020B0600070205080204" pitchFamily="50" charset="-128"/>
              <a:ea typeface="ＭＳ Ｐゴシック" panose="020B0600070205080204" pitchFamily="50" charset="-128"/>
              <a:cs typeface="+mn-cs"/>
            </a:rPr>
            <a:t>㉒利子割引料</a:t>
          </a:r>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を引いてください。</a:t>
          </a:r>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⑦「給与支給総額」</a:t>
          </a:r>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・青色申告決算書の</a:t>
          </a:r>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000" b="1" baseline="0">
              <a:solidFill>
                <a:srgbClr val="0000FF"/>
              </a:solidFill>
              <a:effectLst/>
              <a:latin typeface="ＭＳ Ｐゴシック" panose="020B0600070205080204" pitchFamily="50" charset="-128"/>
              <a:ea typeface="ＭＳ Ｐゴシック" panose="020B0600070205080204" pitchFamily="50" charset="-128"/>
              <a:cs typeface="+mn-cs"/>
            </a:rPr>
            <a:t>⑳給与賃金＋㊳専従者給与＋㊸青色申告特別控除前の所得額</a:t>
          </a:r>
          <a:endParaRPr lang="en-US" altLang="ja-JP" sz="1000" b="1" baseline="0">
            <a:solidFill>
              <a:srgbClr val="0000FF"/>
            </a:solidFill>
            <a:effectLst/>
            <a:latin typeface="ＭＳ Ｐゴシック" panose="020B0600070205080204" pitchFamily="50" charset="-128"/>
            <a:ea typeface="ＭＳ Ｐゴシック" panose="020B0600070205080204" pitchFamily="50" charset="-128"/>
            <a:cs typeface="+mn-cs"/>
          </a:endParaRPr>
        </a:p>
        <a:p>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a:solidFill>
                <a:sysClr val="windowText" lastClr="000000"/>
              </a:solidFill>
              <a:effectLst/>
              <a:latin typeface="ＭＳ Ｐゴシック" panose="020B0600070205080204" pitchFamily="50" charset="-128"/>
              <a:ea typeface="ＭＳ Ｐゴシック" panose="020B0600070205080204" pitchFamily="50" charset="-128"/>
            </a:rPr>
            <a:t>⑧「人件費」</a:t>
          </a:r>
          <a:endPar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　・青色申告決算書の</a:t>
          </a:r>
          <a:endParaRPr lang="en-US" altLang="ja-JP" sz="1000" b="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　　</a:t>
          </a:r>
          <a:r>
            <a:rPr lang="ja-JP" altLang="en-US" sz="1000" b="1">
              <a:solidFill>
                <a:srgbClr val="0000FF"/>
              </a:solidFill>
              <a:effectLst/>
              <a:latin typeface="ＭＳ Ｐゴシック" panose="020B0600070205080204" pitchFamily="50" charset="-128"/>
              <a:ea typeface="ＭＳ Ｐゴシック" panose="020B0600070205080204" pitchFamily="50" charset="-128"/>
            </a:rPr>
            <a:t>⑲福利厚生費＋⑳給与賃金＋○法定福利費＋㊳専従者給与</a:t>
          </a:r>
          <a:endParaRPr lang="en-US" altLang="ja-JP" sz="1000" b="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000" b="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000" b="1">
              <a:solidFill>
                <a:sysClr val="windowText" lastClr="000000"/>
              </a:solidFill>
              <a:effectLst/>
              <a:latin typeface="ＭＳ Ｐゴシック" panose="020B0600070205080204" pitchFamily="50" charset="-128"/>
              <a:ea typeface="ＭＳ Ｐゴシック" panose="020B0600070205080204" pitchFamily="50" charset="-128"/>
            </a:rPr>
            <a:t>⑪「減価償却費」</a:t>
          </a:r>
          <a:endPar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　・青色申告決算書の</a:t>
          </a:r>
          <a:endParaRPr lang="en-US" altLang="ja-JP" sz="1000" b="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　　</a:t>
          </a:r>
          <a:r>
            <a:rPr lang="ja-JP" altLang="en-US" sz="1000" b="1">
              <a:solidFill>
                <a:srgbClr val="FF00FF"/>
              </a:solidFill>
              <a:effectLst/>
              <a:latin typeface="ＭＳ Ｐゴシック" panose="020B0600070205080204" pitchFamily="50" charset="-128"/>
              <a:ea typeface="ＭＳ Ｐゴシック" panose="020B0600070205080204" pitchFamily="50" charset="-128"/>
            </a:rPr>
            <a:t>⑱減価償却費＋○リース料＋○繰延償却資産</a:t>
          </a:r>
        </a:p>
      </xdr:txBody>
    </xdr:sp>
    <xdr:clientData/>
  </xdr:twoCellAnchor>
  <xdr:twoCellAnchor>
    <xdr:from>
      <xdr:col>1</xdr:col>
      <xdr:colOff>99060</xdr:colOff>
      <xdr:row>22</xdr:row>
      <xdr:rowOff>30480</xdr:rowOff>
    </xdr:from>
    <xdr:to>
      <xdr:col>5</xdr:col>
      <xdr:colOff>36660</xdr:colOff>
      <xdr:row>24</xdr:row>
      <xdr:rowOff>1200</xdr:rowOff>
    </xdr:to>
    <xdr:sp macro="" textlink="">
      <xdr:nvSpPr>
        <xdr:cNvPr id="29" name="角丸四角形 28"/>
        <xdr:cNvSpPr/>
      </xdr:nvSpPr>
      <xdr:spPr bwMode="auto">
        <a:xfrm>
          <a:off x="708660" y="3718560"/>
          <a:ext cx="2376000" cy="306000"/>
        </a:xfrm>
        <a:prstGeom prst="roundRect">
          <a:avLst/>
        </a:prstGeom>
        <a:solidFill>
          <a:srgbClr val="FF0000">
            <a:alpha val="5000"/>
          </a:srgbClr>
        </a:solid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7"/>
  <sheetViews>
    <sheetView tabSelected="1" zoomScaleNormal="100" workbookViewId="0">
      <selection activeCell="O28" sqref="O28"/>
    </sheetView>
  </sheetViews>
  <sheetFormatPr defaultColWidth="9" defaultRowHeight="13.2"/>
  <cols>
    <col min="1" max="1" width="2.21875" style="1" customWidth="1"/>
    <col min="2" max="2" width="12.21875" style="1" customWidth="1"/>
    <col min="3" max="8" width="8.88671875" style="1" customWidth="1"/>
    <col min="9" max="9" width="9" style="1" customWidth="1"/>
    <col min="10" max="13" width="8.88671875" style="1" customWidth="1"/>
    <col min="14" max="14" width="9" style="1"/>
    <col min="15" max="15" width="5.77734375" style="1" customWidth="1"/>
    <col min="16" max="19" width="5.77734375" style="1" bestFit="1" customWidth="1"/>
    <col min="20" max="22" width="5.77734375" style="1" customWidth="1"/>
    <col min="23" max="23" width="5.77734375" style="1" bestFit="1" customWidth="1"/>
    <col min="24" max="29" width="5.77734375" style="1" customWidth="1"/>
    <col min="30" max="16384" width="9" style="1"/>
  </cols>
  <sheetData>
    <row r="1" spans="1:29">
      <c r="A1" s="69" t="s">
        <v>67</v>
      </c>
    </row>
    <row r="2" spans="1:29">
      <c r="B2" s="6" t="s">
        <v>0</v>
      </c>
      <c r="D2" s="7"/>
    </row>
    <row r="3" spans="1:29" ht="15" customHeight="1">
      <c r="B3" s="8"/>
      <c r="C3" s="8"/>
      <c r="D3" s="8"/>
      <c r="E3" s="8"/>
      <c r="F3" s="9"/>
      <c r="M3" s="57" t="s">
        <v>49</v>
      </c>
    </row>
    <row r="4" spans="1:29" ht="40.5" customHeight="1" thickBot="1">
      <c r="A4" s="147"/>
      <c r="B4" s="147"/>
      <c r="C4" s="68" t="s">
        <v>63</v>
      </c>
      <c r="D4" s="68" t="s">
        <v>64</v>
      </c>
      <c r="E4" s="68" t="s">
        <v>66</v>
      </c>
      <c r="F4" s="68" t="s">
        <v>68</v>
      </c>
      <c r="G4" s="68" t="s">
        <v>65</v>
      </c>
      <c r="H4" s="68" t="s">
        <v>69</v>
      </c>
      <c r="I4" s="68" t="s">
        <v>70</v>
      </c>
      <c r="J4" s="105" t="s">
        <v>71</v>
      </c>
      <c r="K4" s="68" t="s">
        <v>72</v>
      </c>
      <c r="L4" s="105" t="s">
        <v>73</v>
      </c>
      <c r="M4" s="68" t="s">
        <v>74</v>
      </c>
    </row>
    <row r="5" spans="1:29" ht="31.2" customHeight="1" thickTop="1">
      <c r="A5" s="146" t="s">
        <v>56</v>
      </c>
      <c r="B5" s="146"/>
      <c r="C5" s="14"/>
      <c r="D5" s="14"/>
      <c r="E5" s="15">
        <f>'別表３－２'!C6</f>
        <v>0</v>
      </c>
      <c r="F5" s="15">
        <f>'別表３－２'!D6</f>
        <v>0</v>
      </c>
      <c r="G5" s="15">
        <f>'別表３－２'!E6</f>
        <v>0</v>
      </c>
      <c r="H5" s="31">
        <f>'別表３－２'!F6</f>
        <v>0</v>
      </c>
      <c r="I5" s="43" t="str">
        <f>'別表３－２'!G6</f>
        <v/>
      </c>
      <c r="J5" s="111" t="str">
        <f>'別表３－２'!H6</f>
        <v/>
      </c>
      <c r="K5" s="15" t="str">
        <f>'別表３－２'!I6</f>
        <v/>
      </c>
      <c r="L5" s="111" t="str">
        <f>'別表３－２'!J6</f>
        <v/>
      </c>
      <c r="M5" s="15" t="str">
        <f>'別表３－２'!K6</f>
        <v/>
      </c>
    </row>
    <row r="6" spans="1:29" ht="31.2" customHeight="1">
      <c r="A6" s="141" t="s">
        <v>1</v>
      </c>
      <c r="B6" s="141"/>
      <c r="C6" s="16"/>
      <c r="D6" s="16"/>
      <c r="E6" s="17">
        <f>'別表３－２'!C9</f>
        <v>0</v>
      </c>
      <c r="F6" s="17">
        <f>'別表３－２'!D9</f>
        <v>0</v>
      </c>
      <c r="G6" s="17">
        <f>'別表３－２'!E9</f>
        <v>0</v>
      </c>
      <c r="H6" s="32">
        <f>'別表３－２'!F9</f>
        <v>0</v>
      </c>
      <c r="I6" s="44" t="str">
        <f>'別表３－２'!G9</f>
        <v/>
      </c>
      <c r="J6" s="107" t="str">
        <f>'別表３－２'!H9</f>
        <v/>
      </c>
      <c r="K6" s="32" t="str">
        <f>'別表３－２'!I9</f>
        <v/>
      </c>
      <c r="L6" s="107" t="str">
        <f>'別表３－２'!J9</f>
        <v/>
      </c>
      <c r="M6" s="17" t="str">
        <f>'別表３－２'!K9</f>
        <v/>
      </c>
    </row>
    <row r="7" spans="1:29" ht="31.2" customHeight="1">
      <c r="A7" s="148" t="s">
        <v>2</v>
      </c>
      <c r="B7" s="148"/>
      <c r="C7" s="17">
        <f t="shared" ref="C7:H7" si="0">C5-C6</f>
        <v>0</v>
      </c>
      <c r="D7" s="17">
        <f t="shared" si="0"/>
        <v>0</v>
      </c>
      <c r="E7" s="17">
        <f t="shared" si="0"/>
        <v>0</v>
      </c>
      <c r="F7" s="17">
        <f t="shared" si="0"/>
        <v>0</v>
      </c>
      <c r="G7" s="17">
        <f t="shared" si="0"/>
        <v>0</v>
      </c>
      <c r="H7" s="32">
        <f t="shared" si="0"/>
        <v>0</v>
      </c>
      <c r="I7" s="44" t="str">
        <f>IF(I5="","",I5-I6)</f>
        <v/>
      </c>
      <c r="J7" s="107" t="str">
        <f>IF(J5="","",J5-J6)</f>
        <v/>
      </c>
      <c r="K7" s="32" t="str">
        <f>IF(K5="","",K5-K6)</f>
        <v/>
      </c>
      <c r="L7" s="107" t="str">
        <f>IF(L5="","",L5-L6)</f>
        <v/>
      </c>
      <c r="M7" s="17" t="str">
        <f>IF(M5="","",M5-M6)</f>
        <v/>
      </c>
      <c r="O7" s="88"/>
      <c r="P7" s="89"/>
      <c r="Q7" s="89"/>
      <c r="R7" s="90"/>
      <c r="S7" s="90"/>
      <c r="T7" s="90"/>
      <c r="U7" s="90"/>
      <c r="V7" s="90"/>
      <c r="W7" s="90"/>
      <c r="X7" s="90"/>
      <c r="Y7" s="90"/>
      <c r="Z7" s="91"/>
      <c r="AA7" s="92"/>
      <c r="AB7" s="92"/>
      <c r="AC7" s="92"/>
    </row>
    <row r="8" spans="1:29" ht="31.2" customHeight="1">
      <c r="A8" s="148" t="s">
        <v>3</v>
      </c>
      <c r="B8" s="148"/>
      <c r="C8" s="16"/>
      <c r="D8" s="16"/>
      <c r="E8" s="17">
        <f>'別表３－２'!C15</f>
        <v>0</v>
      </c>
      <c r="F8" s="17">
        <f>'別表３－２'!D15</f>
        <v>0</v>
      </c>
      <c r="G8" s="17">
        <f>'別表３－２'!E15</f>
        <v>0</v>
      </c>
      <c r="H8" s="32">
        <f>'別表３－２'!F15</f>
        <v>0</v>
      </c>
      <c r="I8" s="44" t="str">
        <f>'別表３－２'!G15</f>
        <v/>
      </c>
      <c r="J8" s="107" t="str">
        <f>'別表３－２'!H15</f>
        <v/>
      </c>
      <c r="K8" s="32" t="str">
        <f>'別表３－２'!I15</f>
        <v/>
      </c>
      <c r="L8" s="107" t="str">
        <f>'別表３－２'!J15</f>
        <v/>
      </c>
      <c r="M8" s="17" t="str">
        <f>'別表３－２'!K15</f>
        <v/>
      </c>
      <c r="O8" s="88"/>
      <c r="P8" s="89"/>
      <c r="Q8" s="93"/>
      <c r="R8" s="88"/>
      <c r="S8" s="90"/>
      <c r="T8" s="90"/>
      <c r="U8" s="90"/>
      <c r="V8" s="90"/>
      <c r="W8" s="90"/>
      <c r="X8" s="90"/>
      <c r="Y8" s="90"/>
      <c r="Z8" s="91"/>
      <c r="AA8" s="92"/>
      <c r="AB8" s="92"/>
      <c r="AC8" s="92"/>
    </row>
    <row r="9" spans="1:29" ht="31.2" customHeight="1">
      <c r="A9" s="141" t="s">
        <v>4</v>
      </c>
      <c r="B9" s="141"/>
      <c r="C9" s="17">
        <f t="shared" ref="C9:H9" si="1">C7-C8</f>
        <v>0</v>
      </c>
      <c r="D9" s="17">
        <f t="shared" si="1"/>
        <v>0</v>
      </c>
      <c r="E9" s="17">
        <f t="shared" si="1"/>
        <v>0</v>
      </c>
      <c r="F9" s="17">
        <f t="shared" si="1"/>
        <v>0</v>
      </c>
      <c r="G9" s="17">
        <f t="shared" si="1"/>
        <v>0</v>
      </c>
      <c r="H9" s="32">
        <f t="shared" si="1"/>
        <v>0</v>
      </c>
      <c r="I9" s="44" t="str">
        <f>IF(I5="","",I7-I8)</f>
        <v/>
      </c>
      <c r="J9" s="107" t="str">
        <f>IF(J5="","",J7-J8)</f>
        <v/>
      </c>
      <c r="K9" s="32" t="str">
        <f>IF(K5="","",K7-K8)</f>
        <v/>
      </c>
      <c r="L9" s="107" t="str">
        <f>IF(L5="","",L7-L8)</f>
        <v/>
      </c>
      <c r="M9" s="17" t="str">
        <f>IF(M5="","",M7-M8)</f>
        <v/>
      </c>
      <c r="O9" s="94"/>
      <c r="P9" s="94"/>
      <c r="Q9" s="94"/>
      <c r="R9" s="94"/>
      <c r="S9" s="94"/>
      <c r="T9" s="94"/>
      <c r="U9" s="94"/>
      <c r="V9" s="94"/>
      <c r="W9" s="94"/>
      <c r="X9" s="90"/>
      <c r="Y9" s="90"/>
      <c r="Z9" s="91"/>
      <c r="AA9" s="92"/>
      <c r="AB9" s="92"/>
      <c r="AC9" s="92"/>
    </row>
    <row r="10" spans="1:29" ht="31.2" customHeight="1" thickBot="1">
      <c r="A10" s="141" t="s">
        <v>59</v>
      </c>
      <c r="B10" s="141"/>
      <c r="C10" s="18"/>
      <c r="D10" s="18"/>
      <c r="E10" s="19">
        <f>'別表３－２'!C21</f>
        <v>0</v>
      </c>
      <c r="F10" s="19">
        <f>'別表３－２'!D21</f>
        <v>0</v>
      </c>
      <c r="G10" s="19">
        <f>'別表３－２'!E21</f>
        <v>0</v>
      </c>
      <c r="H10" s="33">
        <f>'別表３－２'!F21</f>
        <v>0</v>
      </c>
      <c r="I10" s="45" t="str">
        <f>IF(I5="","",'別表３－２'!G21)</f>
        <v/>
      </c>
      <c r="J10" s="106" t="str">
        <f>IF(J5="","",'別表３－２'!H21)</f>
        <v/>
      </c>
      <c r="K10" s="19" t="str">
        <f>IF(K5="","",'別表３－２'!I21)</f>
        <v/>
      </c>
      <c r="L10" s="106" t="str">
        <f>IF(L5="","",'別表３－２'!J21)</f>
        <v/>
      </c>
      <c r="M10" s="19" t="str">
        <f>IF(M5="","",'別表３－２'!K21)</f>
        <v/>
      </c>
      <c r="O10" s="94"/>
      <c r="P10" s="94"/>
      <c r="Q10" s="94"/>
      <c r="R10" s="95"/>
      <c r="S10" s="96"/>
      <c r="T10" s="95"/>
      <c r="U10" s="95"/>
      <c r="V10" s="97"/>
      <c r="W10" s="97"/>
      <c r="X10" s="90"/>
      <c r="Y10" s="90"/>
      <c r="Z10" s="91"/>
      <c r="AA10" s="92"/>
      <c r="AB10" s="92"/>
      <c r="AC10" s="92"/>
    </row>
    <row r="11" spans="1:29" ht="31.2" customHeight="1" thickTop="1" thickBot="1">
      <c r="A11" s="143" t="s">
        <v>60</v>
      </c>
      <c r="B11" s="143"/>
      <c r="C11" s="86"/>
      <c r="D11" s="86"/>
      <c r="E11" s="20">
        <f>'別表３－２'!C22</f>
        <v>0</v>
      </c>
      <c r="F11" s="20">
        <f>'別表３－２'!D22</f>
        <v>0</v>
      </c>
      <c r="G11" s="20">
        <f>'別表３－２'!E22</f>
        <v>0</v>
      </c>
      <c r="H11" s="34">
        <f>'別表３－２'!F22</f>
        <v>0</v>
      </c>
      <c r="I11" s="40" t="str">
        <f>'別表３－２'!G22</f>
        <v/>
      </c>
      <c r="J11" s="110" t="str">
        <f>'別表３－２'!H22</f>
        <v/>
      </c>
      <c r="K11" s="40" t="str">
        <f>'別表３－２'!I22</f>
        <v/>
      </c>
      <c r="L11" s="110" t="str">
        <f>'別表３－２'!J22</f>
        <v/>
      </c>
      <c r="M11" s="21" t="str">
        <f>'別表３－２'!K22</f>
        <v/>
      </c>
      <c r="O11" s="94"/>
      <c r="P11" s="94"/>
      <c r="Q11" s="94"/>
      <c r="R11" s="95"/>
      <c r="S11" s="96"/>
      <c r="T11" s="95"/>
      <c r="U11" s="95"/>
      <c r="V11" s="97"/>
      <c r="W11" s="97"/>
      <c r="X11" s="90"/>
      <c r="Y11" s="90"/>
      <c r="Z11" s="99"/>
      <c r="AA11" s="100" t="s">
        <v>99</v>
      </c>
      <c r="AB11" s="100" t="s">
        <v>98</v>
      </c>
      <c r="AC11" s="100" t="s">
        <v>100</v>
      </c>
    </row>
    <row r="12" spans="1:29" ht="31.2" customHeight="1" thickTop="1" thickBot="1">
      <c r="A12" s="146" t="s">
        <v>5</v>
      </c>
      <c r="B12" s="146"/>
      <c r="C12" s="14"/>
      <c r="D12" s="14"/>
      <c r="E12" s="15">
        <f>'別表３－２'!C25</f>
        <v>0</v>
      </c>
      <c r="F12" s="15">
        <f>'別表３－２'!D25</f>
        <v>0</v>
      </c>
      <c r="G12" s="15">
        <f>'別表３－２'!E25</f>
        <v>0</v>
      </c>
      <c r="H12" s="36">
        <f>'別表３－２'!F25</f>
        <v>0</v>
      </c>
      <c r="I12" s="46" t="str">
        <f>'別表３－２'!G25</f>
        <v/>
      </c>
      <c r="J12" s="109" t="str">
        <f>'別表３－２'!H25</f>
        <v/>
      </c>
      <c r="K12" s="15" t="str">
        <f>'別表３－２'!I25</f>
        <v/>
      </c>
      <c r="L12" s="109" t="str">
        <f>'別表３－２'!J25</f>
        <v/>
      </c>
      <c r="M12" s="15" t="str">
        <f>'別表３－２'!K25</f>
        <v/>
      </c>
      <c r="O12" s="98" t="s">
        <v>101</v>
      </c>
      <c r="P12" s="64"/>
      <c r="Q12" s="64"/>
      <c r="Y12" s="117"/>
      <c r="Z12" s="119"/>
      <c r="AA12" s="120"/>
      <c r="AB12" s="120"/>
      <c r="AC12" s="120"/>
    </row>
    <row r="13" spans="1:29" ht="31.2" customHeight="1" thickBot="1">
      <c r="A13" s="141" t="s">
        <v>6</v>
      </c>
      <c r="B13" s="141"/>
      <c r="C13" s="10" t="s">
        <v>7</v>
      </c>
      <c r="D13" s="10" t="s">
        <v>7</v>
      </c>
      <c r="E13" s="10" t="s">
        <v>7</v>
      </c>
      <c r="F13" s="17">
        <f>'別表３－２'!D28</f>
        <v>0</v>
      </c>
      <c r="G13" s="17">
        <f>'別表３－２'!E28</f>
        <v>0</v>
      </c>
      <c r="H13" s="32">
        <f>'別表３－２'!F28</f>
        <v>0</v>
      </c>
      <c r="I13" s="44" t="str">
        <f>'別表３－２'!G28</f>
        <v/>
      </c>
      <c r="J13" s="107" t="str">
        <f>'別表３－２'!H28</f>
        <v/>
      </c>
      <c r="K13" s="32" t="str">
        <f>'別表３－２'!I28</f>
        <v/>
      </c>
      <c r="L13" s="107" t="str">
        <f>'別表３－２'!J28</f>
        <v/>
      </c>
      <c r="M13" s="17" t="str">
        <f>'別表３－２'!K28</f>
        <v/>
      </c>
      <c r="O13" s="63" t="s">
        <v>89</v>
      </c>
      <c r="P13" s="64"/>
      <c r="Q13" s="85"/>
      <c r="R13" s="63" t="s">
        <v>90</v>
      </c>
      <c r="Y13" s="117"/>
      <c r="Z13" s="119"/>
      <c r="AA13" s="120"/>
      <c r="AB13" s="120"/>
      <c r="AC13" s="120"/>
    </row>
    <row r="14" spans="1:29" ht="31.2" customHeight="1">
      <c r="A14" s="141" t="s">
        <v>8</v>
      </c>
      <c r="B14" s="141"/>
      <c r="C14" s="10" t="s">
        <v>7</v>
      </c>
      <c r="D14" s="10" t="s">
        <v>7</v>
      </c>
      <c r="E14" s="10" t="s">
        <v>7</v>
      </c>
      <c r="F14" s="17">
        <f>'別表３－２'!D31</f>
        <v>0</v>
      </c>
      <c r="G14" s="17">
        <f>'別表３－２'!E31</f>
        <v>0</v>
      </c>
      <c r="H14" s="32">
        <f>'別表３－２'!F31</f>
        <v>0</v>
      </c>
      <c r="I14" s="48" t="str">
        <f>'別表３－２'!G31</f>
        <v/>
      </c>
      <c r="J14" s="108" t="str">
        <f>'別表３－２'!H31</f>
        <v/>
      </c>
      <c r="K14" s="19" t="str">
        <f>'別表３－２'!I31</f>
        <v/>
      </c>
      <c r="L14" s="108" t="str">
        <f>'別表３－２'!J31</f>
        <v/>
      </c>
      <c r="M14" s="17" t="str">
        <f>'別表３－２'!K31</f>
        <v/>
      </c>
      <c r="O14" s="128" t="s">
        <v>86</v>
      </c>
      <c r="P14" s="128"/>
      <c r="Q14" s="129"/>
      <c r="R14" s="127" t="s">
        <v>87</v>
      </c>
      <c r="S14" s="127"/>
      <c r="T14" s="127" t="s">
        <v>88</v>
      </c>
      <c r="U14" s="127"/>
      <c r="V14" s="127" t="s">
        <v>91</v>
      </c>
      <c r="W14" s="127"/>
      <c r="Y14" s="117"/>
      <c r="Z14" s="119"/>
      <c r="AA14" s="120"/>
      <c r="AB14" s="120"/>
      <c r="AC14" s="120"/>
    </row>
    <row r="15" spans="1:29" ht="31.2" customHeight="1">
      <c r="A15" s="153"/>
      <c r="B15" s="59" t="s">
        <v>9</v>
      </c>
      <c r="C15" s="16"/>
      <c r="D15" s="16"/>
      <c r="E15" s="16"/>
      <c r="F15" s="30"/>
      <c r="G15" s="16"/>
      <c r="H15" s="37"/>
      <c r="I15" s="50"/>
      <c r="J15" s="113"/>
      <c r="K15" s="50"/>
      <c r="L15" s="113"/>
      <c r="M15" s="38"/>
      <c r="O15" s="87">
        <v>1</v>
      </c>
      <c r="P15" s="137" t="s">
        <v>95</v>
      </c>
      <c r="Q15" s="138"/>
      <c r="R15" s="135">
        <f>E$18</f>
        <v>0</v>
      </c>
      <c r="S15" s="136"/>
      <c r="T15" s="135" t="e">
        <f>INDEX(H18:M18,1,Q13-2)</f>
        <v>#VALUE!</v>
      </c>
      <c r="U15" s="135"/>
      <c r="V15" s="134" t="e">
        <f>(T15-R15)/ABS(R15)</f>
        <v>#VALUE!</v>
      </c>
      <c r="W15" s="134"/>
      <c r="Y15" s="117"/>
      <c r="Z15" s="119"/>
      <c r="AA15" s="120"/>
      <c r="AB15" s="120"/>
      <c r="AC15" s="120"/>
    </row>
    <row r="16" spans="1:29" ht="31.2" customHeight="1">
      <c r="A16" s="154"/>
      <c r="B16" s="59" t="s">
        <v>10</v>
      </c>
      <c r="C16" s="16"/>
      <c r="D16" s="16"/>
      <c r="E16" s="16"/>
      <c r="F16" s="16"/>
      <c r="G16" s="16"/>
      <c r="H16" s="35"/>
      <c r="I16" s="49"/>
      <c r="J16" s="116"/>
      <c r="K16" s="14"/>
      <c r="L16" s="112"/>
      <c r="M16" s="16"/>
      <c r="O16" s="87">
        <v>2</v>
      </c>
      <c r="P16" s="139" t="s">
        <v>96</v>
      </c>
      <c r="Q16" s="138"/>
      <c r="R16" s="135" t="e">
        <f>E$20</f>
        <v>#DIV/0!</v>
      </c>
      <c r="S16" s="136"/>
      <c r="T16" s="135" t="e">
        <f>INDEX(H20:M20,1,Q13-2)</f>
        <v>#VALUE!</v>
      </c>
      <c r="U16" s="135"/>
      <c r="V16" s="134" t="e">
        <f>(T16-R16)/ABS(R16)</f>
        <v>#VALUE!</v>
      </c>
      <c r="W16" s="134"/>
      <c r="Y16" s="117"/>
      <c r="Z16" s="119"/>
      <c r="AA16" s="120"/>
      <c r="AB16" s="120"/>
      <c r="AC16" s="120"/>
    </row>
    <row r="17" spans="1:29" ht="31.2" customHeight="1" thickBot="1">
      <c r="A17" s="144" t="s">
        <v>11</v>
      </c>
      <c r="B17" s="142"/>
      <c r="C17" s="19">
        <f t="shared" ref="C17:H17" si="2">SUM(C15:C16)</f>
        <v>0</v>
      </c>
      <c r="D17" s="19">
        <f t="shared" si="2"/>
        <v>0</v>
      </c>
      <c r="E17" s="19">
        <f t="shared" si="2"/>
        <v>0</v>
      </c>
      <c r="F17" s="19">
        <f t="shared" si="2"/>
        <v>0</v>
      </c>
      <c r="G17" s="19">
        <f t="shared" si="2"/>
        <v>0</v>
      </c>
      <c r="H17" s="33">
        <f t="shared" si="2"/>
        <v>0</v>
      </c>
      <c r="I17" s="45" t="str">
        <f>IF(I5="","",SUM(I15:I16))</f>
        <v/>
      </c>
      <c r="J17" s="106" t="str">
        <f>IF(J5="","",SUM(J15:J16))</f>
        <v/>
      </c>
      <c r="K17" s="19" t="str">
        <f>IF(K5="","",SUM(K15:K16))</f>
        <v/>
      </c>
      <c r="L17" s="106" t="str">
        <f>IF(L5="","",SUM(L15:L16))</f>
        <v/>
      </c>
      <c r="M17" s="19" t="str">
        <f>IF(M5="","",SUM(M15:M16))</f>
        <v/>
      </c>
      <c r="O17" s="87">
        <v>3</v>
      </c>
      <c r="P17" s="140" t="s">
        <v>97</v>
      </c>
      <c r="Q17" s="140"/>
      <c r="R17" s="130">
        <f>E$11</f>
        <v>0</v>
      </c>
      <c r="S17" s="131"/>
      <c r="T17" s="130" t="e">
        <f>INDEX(H11:M11,1,Q13-2)</f>
        <v>#VALUE!</v>
      </c>
      <c r="U17" s="131"/>
      <c r="V17" s="132" t="e">
        <f>(T17-R17)/ABS(R17)</f>
        <v>#VALUE!</v>
      </c>
      <c r="W17" s="133"/>
      <c r="Y17" s="117"/>
      <c r="Z17" s="119"/>
      <c r="AA17" s="120"/>
      <c r="AB17" s="120"/>
      <c r="AC17" s="120"/>
    </row>
    <row r="18" spans="1:29" ht="31.2" customHeight="1" thickTop="1" thickBot="1">
      <c r="A18" s="143" t="s">
        <v>50</v>
      </c>
      <c r="B18" s="143"/>
      <c r="C18" s="20">
        <f t="shared" ref="C18:H18" si="3">C9+C12+C17</f>
        <v>0</v>
      </c>
      <c r="D18" s="20">
        <f t="shared" si="3"/>
        <v>0</v>
      </c>
      <c r="E18" s="20">
        <f t="shared" si="3"/>
        <v>0</v>
      </c>
      <c r="F18" s="20">
        <f t="shared" si="3"/>
        <v>0</v>
      </c>
      <c r="G18" s="20">
        <f t="shared" si="3"/>
        <v>0</v>
      </c>
      <c r="H18" s="34">
        <f t="shared" si="3"/>
        <v>0</v>
      </c>
      <c r="I18" s="40" t="str">
        <f>IF(I5="","",(I9+I12+I17))</f>
        <v/>
      </c>
      <c r="J18" s="110" t="str">
        <f>IF(J5="","",(J9+J12+J17))</f>
        <v/>
      </c>
      <c r="K18" s="40" t="str">
        <f>IF(K5="","",(K9+K12+K17))</f>
        <v/>
      </c>
      <c r="L18" s="110" t="str">
        <f>IF(L5="","",(L9+L12+L17))</f>
        <v/>
      </c>
      <c r="M18" s="21" t="str">
        <f>IF(M5="","",(M9+M12+M17))</f>
        <v/>
      </c>
      <c r="O18" s="64"/>
      <c r="P18" s="64"/>
      <c r="Q18" s="64"/>
      <c r="R18" s="64"/>
      <c r="S18" s="64"/>
      <c r="T18" s="64"/>
      <c r="U18" s="64"/>
      <c r="V18" s="64"/>
      <c r="W18" s="64"/>
      <c r="X18" s="64"/>
      <c r="Y18" s="118"/>
      <c r="Z18" s="117"/>
      <c r="AA18" s="117"/>
      <c r="AB18" s="117"/>
      <c r="AC18" s="117"/>
    </row>
    <row r="19" spans="1:29" ht="31.2" customHeight="1" thickTop="1" thickBot="1">
      <c r="A19" s="144" t="s">
        <v>12</v>
      </c>
      <c r="B19" s="144"/>
      <c r="C19" s="122"/>
      <c r="D19" s="122"/>
      <c r="E19" s="123">
        <f>'別表３－２'!C40</f>
        <v>0</v>
      </c>
      <c r="F19" s="123">
        <f>'別表３－２'!D40</f>
        <v>0</v>
      </c>
      <c r="G19" s="123">
        <f>'別表３－２'!E40</f>
        <v>0</v>
      </c>
      <c r="H19" s="124">
        <f>'別表３－２'!F40</f>
        <v>0</v>
      </c>
      <c r="I19" s="125" t="str">
        <f>'別表３－２'!G40</f>
        <v/>
      </c>
      <c r="J19" s="125" t="str">
        <f>'別表３－２'!H40</f>
        <v/>
      </c>
      <c r="K19" s="126" t="str">
        <f>'別表３－２'!I40</f>
        <v/>
      </c>
      <c r="L19" s="125" t="str">
        <f>'別表３－２'!J40</f>
        <v/>
      </c>
      <c r="M19" s="123" t="str">
        <f>'別表３－２'!K40</f>
        <v/>
      </c>
      <c r="O19" s="63" t="s">
        <v>93</v>
      </c>
      <c r="P19" s="64"/>
      <c r="Q19" s="64"/>
      <c r="R19" s="64"/>
      <c r="S19" s="64"/>
      <c r="T19" s="64"/>
      <c r="U19" s="64"/>
      <c r="V19" s="64"/>
      <c r="W19" s="64"/>
      <c r="X19" s="64"/>
      <c r="Y19" s="118"/>
      <c r="Z19" s="117"/>
      <c r="AA19" s="117"/>
      <c r="AB19" s="117"/>
      <c r="AC19" s="117"/>
    </row>
    <row r="20" spans="1:29" ht="31.2" customHeight="1" thickTop="1" thickBot="1">
      <c r="A20" s="145" t="s">
        <v>61</v>
      </c>
      <c r="B20" s="145"/>
      <c r="C20" s="20" t="e">
        <f t="shared" ref="C20:H20" si="4">ROUND((C18/C19),0)</f>
        <v>#DIV/0!</v>
      </c>
      <c r="D20" s="20" t="e">
        <f t="shared" si="4"/>
        <v>#DIV/0!</v>
      </c>
      <c r="E20" s="20" t="e">
        <f>ROUND((E18/E19),0)</f>
        <v>#DIV/0!</v>
      </c>
      <c r="F20" s="20" t="e">
        <f t="shared" si="4"/>
        <v>#DIV/0!</v>
      </c>
      <c r="G20" s="20" t="e">
        <f t="shared" si="4"/>
        <v>#DIV/0!</v>
      </c>
      <c r="H20" s="34" t="e">
        <f t="shared" si="4"/>
        <v>#DIV/0!</v>
      </c>
      <c r="I20" s="40" t="str">
        <f>IF(I5="","",ROUND((I18/I19),0))</f>
        <v/>
      </c>
      <c r="J20" s="110" t="str">
        <f>IF(J5="","",ROUND((J18/J19),0))</f>
        <v/>
      </c>
      <c r="K20" s="40" t="str">
        <f>IF(K5="","",ROUND((K18/K19),0))</f>
        <v/>
      </c>
      <c r="L20" s="110" t="str">
        <f>IF(L5="","",ROUND((L18/L19),0))</f>
        <v/>
      </c>
      <c r="M20" s="21" t="str">
        <f>IF(M5="","",ROUND((M18/M19),0))</f>
        <v/>
      </c>
      <c r="O20" s="65" t="s">
        <v>48</v>
      </c>
      <c r="P20" s="65" t="s">
        <v>43</v>
      </c>
      <c r="Q20" s="65" t="s">
        <v>44</v>
      </c>
      <c r="R20" s="65" t="s">
        <v>45</v>
      </c>
      <c r="S20" s="65" t="s">
        <v>46</v>
      </c>
      <c r="T20" s="65" t="s">
        <v>47</v>
      </c>
      <c r="U20" s="65" t="s">
        <v>83</v>
      </c>
      <c r="V20" s="65" t="s">
        <v>84</v>
      </c>
      <c r="W20" s="65" t="s">
        <v>82</v>
      </c>
      <c r="X20" s="64"/>
      <c r="Y20" s="64"/>
    </row>
    <row r="21" spans="1:29" ht="31.2" customHeight="1" thickTop="1">
      <c r="A21" s="155" t="s">
        <v>62</v>
      </c>
      <c r="B21" s="60" t="s">
        <v>13</v>
      </c>
      <c r="C21" s="2" t="s">
        <v>7</v>
      </c>
      <c r="D21" s="2" t="s">
        <v>7</v>
      </c>
      <c r="E21" s="2" t="s">
        <v>7</v>
      </c>
      <c r="F21" s="14"/>
      <c r="G21" s="14"/>
      <c r="H21" s="39"/>
      <c r="I21" s="47"/>
      <c r="J21" s="115"/>
      <c r="K21" s="14"/>
      <c r="L21" s="115"/>
      <c r="M21" s="14"/>
      <c r="O21" s="66" t="str">
        <f>IF((E$17='別表３－２'!C$34),"○","×")</f>
        <v>○</v>
      </c>
      <c r="P21" s="66" t="str">
        <f>IF((F$17='別表３－２'!D$34),"○","×")</f>
        <v>○</v>
      </c>
      <c r="Q21" s="66" t="str">
        <f>IF((G$17='別表３－２'!E$34),"○","×")</f>
        <v>○</v>
      </c>
      <c r="R21" s="66" t="str">
        <f>IF((H$17='別表３－２'!F$34),"○","×")</f>
        <v>○</v>
      </c>
      <c r="S21" s="66" t="str">
        <f>IF(I$5="","",IF((I$17='別表３－２'!G$34),"○","×"))</f>
        <v/>
      </c>
      <c r="T21" s="66" t="str">
        <f>IF(J$5="","",IF((J$17='別表３－２'!H$34),"○","×"))</f>
        <v/>
      </c>
      <c r="U21" s="66" t="str">
        <f>IF(K$5="","",IF((K$17='別表３－２'!I$34),"○","×"))</f>
        <v/>
      </c>
      <c r="V21" s="66" t="str">
        <f>IF(L$5="","",IF((L$17='別表３－２'!J$34),"○","×"))</f>
        <v/>
      </c>
      <c r="W21" s="66" t="str">
        <f>IF(M$5="","",IF((M$17='別表３－２'!K$34),"○","×"))</f>
        <v/>
      </c>
      <c r="X21" s="64"/>
      <c r="Y21" s="64"/>
    </row>
    <row r="22" spans="1:29" ht="31.2" customHeight="1">
      <c r="A22" s="155"/>
      <c r="B22" s="61" t="s">
        <v>14</v>
      </c>
      <c r="C22" s="3" t="s">
        <v>7</v>
      </c>
      <c r="D22" s="3" t="s">
        <v>7</v>
      </c>
      <c r="E22" s="3" t="s">
        <v>7</v>
      </c>
      <c r="F22" s="16"/>
      <c r="G22" s="16"/>
      <c r="H22" s="35"/>
      <c r="I22" s="37"/>
      <c r="J22" s="114"/>
      <c r="K22" s="35"/>
      <c r="L22" s="114"/>
      <c r="M22" s="16"/>
      <c r="O22" s="64"/>
      <c r="P22" s="64"/>
      <c r="Q22" s="64"/>
      <c r="R22" s="64"/>
      <c r="S22" s="64"/>
      <c r="T22" s="64"/>
      <c r="U22" s="64"/>
      <c r="V22" s="64"/>
      <c r="W22" s="64"/>
      <c r="X22" s="64"/>
      <c r="Y22" s="64"/>
    </row>
    <row r="23" spans="1:29" ht="31.2" customHeight="1">
      <c r="A23" s="155"/>
      <c r="B23" s="59" t="s">
        <v>15</v>
      </c>
      <c r="C23" s="3" t="s">
        <v>7</v>
      </c>
      <c r="D23" s="3" t="s">
        <v>7</v>
      </c>
      <c r="E23" s="3" t="s">
        <v>7</v>
      </c>
      <c r="F23" s="16"/>
      <c r="G23" s="16"/>
      <c r="H23" s="35"/>
      <c r="I23" s="37"/>
      <c r="J23" s="114"/>
      <c r="K23" s="35"/>
      <c r="L23" s="114"/>
      <c r="M23" s="16"/>
      <c r="O23" s="63" t="s">
        <v>94</v>
      </c>
      <c r="P23" s="64"/>
      <c r="Q23" s="64"/>
      <c r="R23" s="64"/>
      <c r="S23" s="64"/>
      <c r="T23" s="64"/>
      <c r="U23" s="64"/>
      <c r="V23" s="64"/>
      <c r="W23" s="64"/>
      <c r="X23" s="64"/>
      <c r="Y23" s="64"/>
    </row>
    <row r="24" spans="1:29" ht="31.2" customHeight="1">
      <c r="A24" s="157"/>
      <c r="B24" s="59" t="s">
        <v>16</v>
      </c>
      <c r="C24" s="3" t="s">
        <v>7</v>
      </c>
      <c r="D24" s="3" t="s">
        <v>7</v>
      </c>
      <c r="E24" s="3" t="s">
        <v>7</v>
      </c>
      <c r="F24" s="16"/>
      <c r="G24" s="16"/>
      <c r="H24" s="35"/>
      <c r="I24" s="37"/>
      <c r="J24" s="114"/>
      <c r="K24" s="35"/>
      <c r="L24" s="114"/>
      <c r="M24" s="16"/>
      <c r="O24" s="65" t="s">
        <v>48</v>
      </c>
      <c r="P24" s="65" t="s">
        <v>43</v>
      </c>
      <c r="Q24" s="65" t="s">
        <v>44</v>
      </c>
      <c r="R24" s="65" t="s">
        <v>45</v>
      </c>
      <c r="S24" s="65" t="s">
        <v>46</v>
      </c>
      <c r="T24" s="65" t="s">
        <v>47</v>
      </c>
      <c r="U24" s="65" t="s">
        <v>83</v>
      </c>
      <c r="V24" s="65" t="s">
        <v>84</v>
      </c>
      <c r="W24" s="65" t="s">
        <v>82</v>
      </c>
      <c r="X24" s="64"/>
      <c r="Y24" s="64"/>
    </row>
    <row r="25" spans="1:29" ht="31.2" customHeight="1">
      <c r="A25" s="158"/>
      <c r="B25" s="156" t="s">
        <v>17</v>
      </c>
      <c r="C25" s="3" t="s">
        <v>7</v>
      </c>
      <c r="D25" s="3" t="s">
        <v>7</v>
      </c>
      <c r="E25" s="3" t="s">
        <v>7</v>
      </c>
      <c r="F25" s="17">
        <f>SUM(F21:F24)</f>
        <v>0</v>
      </c>
      <c r="G25" s="17">
        <f>SUM(G21:G24)</f>
        <v>0</v>
      </c>
      <c r="H25" s="32">
        <f>SUM(H21:H24)</f>
        <v>0</v>
      </c>
      <c r="I25" s="44" t="str">
        <f>IF(I5="","",SUM(I21:I24))</f>
        <v/>
      </c>
      <c r="J25" s="107" t="str">
        <f>IF(J5="","",SUM(J21:J24))</f>
        <v/>
      </c>
      <c r="K25" s="32" t="str">
        <f>IF(K5="","",SUM(K21:K24))</f>
        <v/>
      </c>
      <c r="L25" s="107" t="str">
        <f>IF(L5="","",SUM(L21:L24))</f>
        <v/>
      </c>
      <c r="M25" s="17" t="str">
        <f>IF(M5="","",SUM(M21:M24))</f>
        <v/>
      </c>
      <c r="O25" s="67"/>
      <c r="P25" s="66" t="str">
        <f>IF(F$25=SUM(F$13:F$14),"○","×")</f>
        <v>○</v>
      </c>
      <c r="Q25" s="66" t="str">
        <f>IF(G$25=SUM(G$13:G$14),"○","×")</f>
        <v>○</v>
      </c>
      <c r="R25" s="66" t="str">
        <f>IF(H$25=SUM(H$13:H$14),"○","×")</f>
        <v>○</v>
      </c>
      <c r="S25" s="66" t="str">
        <f>IF(I$5="","",IF(I$25=SUM(I$13:I$14),"○","×"))</f>
        <v/>
      </c>
      <c r="T25" s="66" t="str">
        <f>IF(J$5="","",IF(J$25=SUM(J$13:J$14),"○","×"))</f>
        <v/>
      </c>
      <c r="U25" s="66" t="str">
        <f>IF(K$5="","",IF(K$25=SUM(K$13:K$14),"○","×"))</f>
        <v/>
      </c>
      <c r="V25" s="66" t="str">
        <f>IF(L$5="","",IF(L$25=SUM(L$13:L$14),"○","×"))</f>
        <v/>
      </c>
      <c r="W25" s="66" t="str">
        <f>IF(M$5="","",IF(M$25=SUM(M$13:M$14),"○","×"))</f>
        <v/>
      </c>
      <c r="X25" s="64"/>
      <c r="Y25" s="64"/>
    </row>
    <row r="26" spans="1:29" ht="17.399999999999999" customHeight="1">
      <c r="A26" s="51"/>
      <c r="B26" s="52"/>
      <c r="C26" s="53"/>
      <c r="D26" s="53"/>
      <c r="E26" s="53"/>
      <c r="F26" s="54"/>
      <c r="G26" s="54"/>
      <c r="H26" s="54"/>
      <c r="I26" s="54"/>
      <c r="J26" s="55"/>
      <c r="K26" s="54"/>
      <c r="L26" s="55"/>
      <c r="M26" s="54"/>
      <c r="O26" s="56"/>
      <c r="P26" s="56"/>
      <c r="Q26" s="56"/>
      <c r="R26" s="56"/>
      <c r="S26" s="56"/>
      <c r="T26" s="56"/>
      <c r="U26" s="56"/>
      <c r="V26" s="56"/>
      <c r="W26" s="56"/>
    </row>
    <row r="27" spans="1:29" ht="15" customHeight="1">
      <c r="B27" s="149" t="s">
        <v>85</v>
      </c>
      <c r="C27" s="150"/>
      <c r="D27" s="150"/>
      <c r="E27" s="150"/>
      <c r="F27" s="150"/>
      <c r="G27" s="150"/>
      <c r="H27" s="150"/>
      <c r="I27" s="150"/>
      <c r="J27" s="150"/>
      <c r="K27" s="150"/>
      <c r="L27" s="150"/>
      <c r="M27" s="150"/>
    </row>
    <row r="28" spans="1:29" ht="15" customHeight="1">
      <c r="B28" s="150"/>
      <c r="C28" s="150"/>
      <c r="D28" s="150"/>
      <c r="E28" s="150"/>
      <c r="F28" s="150"/>
      <c r="G28" s="150"/>
      <c r="H28" s="150"/>
      <c r="I28" s="150"/>
      <c r="J28" s="150"/>
      <c r="K28" s="150"/>
      <c r="L28" s="150"/>
      <c r="M28" s="150"/>
    </row>
    <row r="29" spans="1:29" ht="15" customHeight="1">
      <c r="B29" s="150"/>
      <c r="C29" s="150"/>
      <c r="D29" s="150"/>
      <c r="E29" s="150"/>
      <c r="F29" s="150"/>
      <c r="G29" s="150"/>
      <c r="H29" s="150"/>
      <c r="I29" s="150"/>
      <c r="J29" s="150"/>
      <c r="K29" s="150"/>
      <c r="L29" s="150"/>
      <c r="M29" s="150"/>
    </row>
    <row r="30" spans="1:29" ht="15" customHeight="1">
      <c r="B30" s="150"/>
      <c r="C30" s="150"/>
      <c r="D30" s="150"/>
      <c r="E30" s="150"/>
      <c r="F30" s="150"/>
      <c r="G30" s="150"/>
      <c r="H30" s="150"/>
      <c r="I30" s="150"/>
      <c r="J30" s="150"/>
      <c r="K30" s="150"/>
      <c r="L30" s="150"/>
      <c r="M30" s="150"/>
    </row>
    <row r="31" spans="1:29">
      <c r="B31" s="11"/>
      <c r="C31" s="11"/>
      <c r="D31" s="11"/>
      <c r="E31" s="11"/>
      <c r="F31" s="11"/>
      <c r="G31" s="11"/>
      <c r="H31" s="11"/>
      <c r="I31" s="11"/>
      <c r="J31" s="11"/>
      <c r="K31" s="11"/>
      <c r="L31" s="11"/>
      <c r="M31" s="11"/>
      <c r="N31" s="4"/>
    </row>
    <row r="32" spans="1:29" ht="15" customHeight="1">
      <c r="B32" s="62" t="s">
        <v>18</v>
      </c>
      <c r="C32" s="62"/>
      <c r="D32" s="62"/>
      <c r="E32" s="62"/>
      <c r="F32" s="62"/>
      <c r="G32" s="62"/>
      <c r="H32" s="62"/>
      <c r="I32" s="62"/>
      <c r="J32" s="62"/>
      <c r="K32" s="62"/>
      <c r="L32" s="62"/>
      <c r="M32" s="62"/>
      <c r="N32" s="4"/>
      <c r="Q32" s="42"/>
    </row>
    <row r="33" spans="2:17" ht="15" customHeight="1">
      <c r="B33" s="151" t="s">
        <v>104</v>
      </c>
      <c r="C33" s="152"/>
      <c r="D33" s="152"/>
      <c r="E33" s="152"/>
      <c r="F33" s="152"/>
      <c r="G33" s="152"/>
      <c r="H33" s="152"/>
      <c r="I33" s="152"/>
      <c r="J33" s="83"/>
      <c r="K33" s="104" t="s">
        <v>92</v>
      </c>
      <c r="L33" s="83"/>
      <c r="M33" s="104" t="s">
        <v>19</v>
      </c>
      <c r="Q33" s="42"/>
    </row>
    <row r="34" spans="2:17" ht="15" customHeight="1">
      <c r="B34" s="151" t="s">
        <v>105</v>
      </c>
      <c r="C34" s="152"/>
      <c r="D34" s="152"/>
      <c r="E34" s="152"/>
      <c r="F34" s="152"/>
      <c r="G34" s="152"/>
      <c r="H34" s="152"/>
      <c r="I34" s="152"/>
      <c r="J34" s="83"/>
      <c r="K34" s="104" t="s">
        <v>92</v>
      </c>
      <c r="L34" s="83"/>
      <c r="M34" s="104" t="s">
        <v>19</v>
      </c>
      <c r="Q34" s="41"/>
    </row>
    <row r="35" spans="2:17" ht="15" customHeight="1">
      <c r="B35" s="151" t="s">
        <v>20</v>
      </c>
      <c r="C35" s="152"/>
      <c r="D35" s="152"/>
      <c r="E35" s="152"/>
      <c r="F35" s="152"/>
      <c r="G35" s="152"/>
      <c r="H35" s="152"/>
      <c r="I35" s="152"/>
      <c r="J35" s="83"/>
      <c r="K35" s="104" t="s">
        <v>92</v>
      </c>
      <c r="L35" s="83"/>
      <c r="M35" s="104" t="s">
        <v>19</v>
      </c>
      <c r="Q35" s="42"/>
    </row>
    <row r="36" spans="2:17">
      <c r="Q36" s="42"/>
    </row>
    <row r="37" spans="2:17">
      <c r="Q37" s="42"/>
    </row>
  </sheetData>
  <sheetProtection algorithmName="SHA-512" hashValue="hAD024PLkNkGPLSNPXIUo9dTF6lEFiw3wdPTpp910xcLM0w2K4Ok+WsKXHSZHYmaWN1+I38PCKgqc8/D6Ch13w==" saltValue="BV/nlEmC5j2F4qAkwQAI9w==" spinCount="100000" sheet="1" objects="1" scenarios="1" formatCells="0"/>
  <mergeCells count="36">
    <mergeCell ref="B27:M30"/>
    <mergeCell ref="A21:A24"/>
    <mergeCell ref="B33:I33"/>
    <mergeCell ref="B34:I34"/>
    <mergeCell ref="B35:I35"/>
    <mergeCell ref="A4:B4"/>
    <mergeCell ref="A5:B5"/>
    <mergeCell ref="A6:B6"/>
    <mergeCell ref="A7:B7"/>
    <mergeCell ref="A8:B8"/>
    <mergeCell ref="A9:B9"/>
    <mergeCell ref="A10:B10"/>
    <mergeCell ref="A11:B11"/>
    <mergeCell ref="A12:B12"/>
    <mergeCell ref="A13:B13"/>
    <mergeCell ref="A14:B14"/>
    <mergeCell ref="A17:B17"/>
    <mergeCell ref="A18:B18"/>
    <mergeCell ref="A19:B19"/>
    <mergeCell ref="A20:B20"/>
    <mergeCell ref="V14:W14"/>
    <mergeCell ref="T14:U14"/>
    <mergeCell ref="R14:S14"/>
    <mergeCell ref="O14:Q14"/>
    <mergeCell ref="R17:S17"/>
    <mergeCell ref="T17:U17"/>
    <mergeCell ref="V17:W17"/>
    <mergeCell ref="V16:W16"/>
    <mergeCell ref="T16:U16"/>
    <mergeCell ref="R16:S16"/>
    <mergeCell ref="V15:W15"/>
    <mergeCell ref="T15:U15"/>
    <mergeCell ref="R15:S15"/>
    <mergeCell ref="P15:Q15"/>
    <mergeCell ref="P16:Q16"/>
    <mergeCell ref="P17:Q17"/>
  </mergeCells>
  <phoneticPr fontId="24"/>
  <conditionalFormatting sqref="O17 R17 T17 V17">
    <cfRule type="beginsWith" dxfId="5" priority="6" operator="beginsWith" text="×">
      <formula>LEFT(O17,LEN("×"))="×"</formula>
    </cfRule>
  </conditionalFormatting>
  <conditionalFormatting sqref="P25:W25">
    <cfRule type="beginsWith" dxfId="4" priority="5" operator="beginsWith" text="×">
      <formula>LEFT(P25,LEN("×"))="×"</formula>
    </cfRule>
  </conditionalFormatting>
  <conditionalFormatting sqref="O21:W21">
    <cfRule type="beginsWith" dxfId="3" priority="4" operator="beginsWith" text="×">
      <formula>LEFT(O21,LEN("×"))="×"</formula>
    </cfRule>
  </conditionalFormatting>
  <conditionalFormatting sqref="K35">
    <cfRule type="containsText" dxfId="2" priority="1" operator="containsText" text="×">
      <formula>NOT(ISERROR(SEARCH("×",K35)))</formula>
    </cfRule>
  </conditionalFormatting>
  <conditionalFormatting sqref="K33">
    <cfRule type="containsText" dxfId="1" priority="3" operator="containsText" text="×">
      <formula>NOT(ISERROR(SEARCH("×",K33)))</formula>
    </cfRule>
  </conditionalFormatting>
  <conditionalFormatting sqref="K34">
    <cfRule type="containsText" dxfId="0" priority="2" operator="containsText" text="×">
      <formula>NOT(ISERROR(SEARCH("×",K34)))</formula>
    </cfRule>
  </conditionalFormatting>
  <dataValidations count="4">
    <dataValidation type="whole" allowBlank="1" showInputMessage="1" showErrorMessage="1" sqref="Q8">
      <formula1>3</formula1>
      <formula2>8</formula2>
    </dataValidation>
    <dataValidation type="list" allowBlank="1" showInputMessage="1" showErrorMessage="1" sqref="J33:J35 L33:L35">
      <formula1>"○"</formula1>
    </dataValidation>
    <dataValidation type="whole" allowBlank="1" showInputMessage="1" showErrorMessage="1" errorTitle="無効な入力" error="3～8のいずれかの数字を入力してください。" sqref="Q13">
      <formula1>3</formula1>
      <formula2>8</formula2>
    </dataValidation>
    <dataValidation type="whole" allowBlank="1" showInputMessage="1" showErrorMessage="1" errorTitle="無効な入力" error="千円未満を四捨五入して、整数で入力してください。" sqref="C5:D6 C8:D8 C10:D12 C15:M16 F21:M24">
      <formula1>-9999999999999</formula1>
      <formula2>9999999999999</formula2>
    </dataValidation>
  </dataValidations>
  <printOptions horizontalCentered="1"/>
  <pageMargins left="0.19685039370078741" right="0.19685039370078741" top="0.78740157480314965" bottom="0.78740157480314965" header="0.51181102362204722" footer="0.51181102362204722"/>
  <pageSetup paperSize="9" scale="86" orientation="portrait" r:id="rId1"/>
  <headerFooter alignWithMargins="0">
    <oddFooter>&amp;C－○－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zoomScaleNormal="100" zoomScaleSheetLayoutView="85" workbookViewId="0">
      <selection activeCell="K7" sqref="K7:K8"/>
    </sheetView>
  </sheetViews>
  <sheetFormatPr defaultColWidth="9" defaultRowHeight="13.2"/>
  <cols>
    <col min="1" max="1" width="12.44140625" style="12" customWidth="1"/>
    <col min="2" max="2" width="9" style="12" customWidth="1"/>
    <col min="3" max="11" width="8.88671875" style="12" customWidth="1"/>
    <col min="12" max="16384" width="9" style="12"/>
  </cols>
  <sheetData>
    <row r="1" spans="1:11">
      <c r="A1" s="64" t="s">
        <v>102</v>
      </c>
      <c r="B1" s="64"/>
      <c r="C1" s="64"/>
      <c r="D1" s="64"/>
      <c r="E1" s="64"/>
      <c r="F1" s="64"/>
      <c r="G1" s="64"/>
      <c r="H1" s="64"/>
      <c r="I1" s="64"/>
      <c r="J1" s="64"/>
      <c r="K1" s="64"/>
    </row>
    <row r="2" spans="1:11">
      <c r="A2" s="64"/>
      <c r="B2" s="64"/>
      <c r="C2" s="64"/>
      <c r="D2" s="64"/>
      <c r="E2" s="64"/>
      <c r="F2" s="64"/>
      <c r="G2" s="64"/>
      <c r="H2" s="64"/>
      <c r="I2" s="64"/>
      <c r="J2" s="64"/>
      <c r="K2" s="64"/>
    </row>
    <row r="3" spans="1:11">
      <c r="A3" s="64" t="s">
        <v>21</v>
      </c>
      <c r="B3" s="64"/>
      <c r="C3" s="64"/>
      <c r="D3" s="64"/>
      <c r="E3" s="64"/>
      <c r="F3" s="64"/>
      <c r="G3" s="64"/>
      <c r="H3" s="64"/>
      <c r="I3" s="64"/>
      <c r="J3" s="64"/>
      <c r="K3" s="75" t="s">
        <v>76</v>
      </c>
    </row>
    <row r="4" spans="1:11" ht="18" customHeight="1">
      <c r="A4" s="70"/>
      <c r="B4" s="71"/>
      <c r="C4" s="25" t="s">
        <v>22</v>
      </c>
      <c r="D4" s="25" t="s">
        <v>23</v>
      </c>
      <c r="E4" s="25" t="s">
        <v>24</v>
      </c>
      <c r="F4" s="25" t="s">
        <v>25</v>
      </c>
      <c r="G4" s="25" t="s">
        <v>26</v>
      </c>
      <c r="H4" s="25" t="s">
        <v>51</v>
      </c>
      <c r="I4" s="25" t="s">
        <v>52</v>
      </c>
      <c r="J4" s="25" t="s">
        <v>53</v>
      </c>
      <c r="K4" s="25" t="s">
        <v>54</v>
      </c>
    </row>
    <row r="5" spans="1:11" ht="18" customHeight="1">
      <c r="A5" s="72"/>
      <c r="B5" s="73"/>
      <c r="C5" s="74" t="s">
        <v>75</v>
      </c>
      <c r="D5" s="74" t="s">
        <v>75</v>
      </c>
      <c r="E5" s="74" t="s">
        <v>75</v>
      </c>
      <c r="F5" s="74" t="s">
        <v>75</v>
      </c>
      <c r="G5" s="74" t="s">
        <v>75</v>
      </c>
      <c r="H5" s="74" t="s">
        <v>55</v>
      </c>
      <c r="I5" s="74" t="s">
        <v>55</v>
      </c>
      <c r="J5" s="74" t="s">
        <v>55</v>
      </c>
      <c r="K5" s="74" t="s">
        <v>55</v>
      </c>
    </row>
    <row r="6" spans="1:11" ht="18" customHeight="1">
      <c r="A6" s="76" t="s">
        <v>77</v>
      </c>
      <c r="B6" s="77"/>
      <c r="C6" s="17">
        <f>C7</f>
        <v>0</v>
      </c>
      <c r="D6" s="17">
        <f t="shared" ref="D6:F6" si="0">SUM(D7:D8)</f>
        <v>0</v>
      </c>
      <c r="E6" s="17">
        <f t="shared" si="0"/>
        <v>0</v>
      </c>
      <c r="F6" s="17">
        <f t="shared" si="0"/>
        <v>0</v>
      </c>
      <c r="G6" s="17" t="str">
        <f>IF(SUM(G7:G8)=0,"",SUM(G7:G8))</f>
        <v/>
      </c>
      <c r="H6" s="32" t="str">
        <f>IF(SUM(H7:H8)=0,"",SUM(H7:H8))</f>
        <v/>
      </c>
      <c r="I6" s="32" t="str">
        <f>IF(SUM(I7:I8)=0,"",SUM(I7:I8))</f>
        <v/>
      </c>
      <c r="J6" s="32" t="str">
        <f>IF(SUM(J7:J8)=0,"",SUM(J7:J8))</f>
        <v/>
      </c>
      <c r="K6" s="17" t="str">
        <f>IF(SUM(K7:K8)=0,"",SUM(K7:K8))</f>
        <v/>
      </c>
    </row>
    <row r="7" spans="1:11" ht="18" customHeight="1">
      <c r="A7" s="78"/>
      <c r="B7" s="58" t="s">
        <v>57</v>
      </c>
      <c r="C7" s="22"/>
      <c r="D7" s="22"/>
      <c r="E7" s="22"/>
      <c r="F7" s="22"/>
      <c r="G7" s="22"/>
      <c r="H7" s="22"/>
      <c r="I7" s="22"/>
      <c r="J7" s="22"/>
      <c r="K7" s="22"/>
    </row>
    <row r="8" spans="1:11" ht="18" customHeight="1">
      <c r="A8" s="79"/>
      <c r="B8" s="25" t="s">
        <v>58</v>
      </c>
      <c r="C8" s="5" t="s">
        <v>103</v>
      </c>
      <c r="D8" s="16"/>
      <c r="E8" s="16"/>
      <c r="F8" s="16"/>
      <c r="G8" s="16"/>
      <c r="H8" s="35"/>
      <c r="I8" s="35"/>
      <c r="J8" s="35"/>
      <c r="K8" s="16"/>
    </row>
    <row r="9" spans="1:11" ht="18" customHeight="1">
      <c r="A9" s="76" t="s">
        <v>78</v>
      </c>
      <c r="B9" s="77"/>
      <c r="C9" s="17">
        <f>C10</f>
        <v>0</v>
      </c>
      <c r="D9" s="17">
        <f t="shared" ref="D9:F9" si="1">SUM(D10:D11)</f>
        <v>0</v>
      </c>
      <c r="E9" s="17">
        <f t="shared" si="1"/>
        <v>0</v>
      </c>
      <c r="F9" s="17">
        <f t="shared" si="1"/>
        <v>0</v>
      </c>
      <c r="G9" s="17" t="str">
        <f>IF(G6="","",SUM(G10:G11))</f>
        <v/>
      </c>
      <c r="H9" s="32" t="str">
        <f>IF(H6="","",SUM(H10:H11))</f>
        <v/>
      </c>
      <c r="I9" s="32" t="str">
        <f>IF(I6="","",SUM(I10:I11))</f>
        <v/>
      </c>
      <c r="J9" s="32" t="str">
        <f>IF(J6="","",SUM(J10:J11))</f>
        <v/>
      </c>
      <c r="K9" s="28" t="str">
        <f>IF(K6="","",SUM(K10:K11))</f>
        <v/>
      </c>
    </row>
    <row r="10" spans="1:11" ht="18" customHeight="1">
      <c r="A10" s="78"/>
      <c r="B10" s="58" t="s">
        <v>27</v>
      </c>
      <c r="C10" s="22"/>
      <c r="D10" s="22"/>
      <c r="E10" s="22"/>
      <c r="F10" s="22"/>
      <c r="G10" s="22"/>
      <c r="H10" s="22"/>
      <c r="I10" s="22"/>
      <c r="J10" s="22"/>
      <c r="K10" s="22"/>
    </row>
    <row r="11" spans="1:11" ht="18" customHeight="1">
      <c r="A11" s="79"/>
      <c r="B11" s="25" t="s">
        <v>28</v>
      </c>
      <c r="C11" s="5" t="s">
        <v>40</v>
      </c>
      <c r="D11" s="16"/>
      <c r="E11" s="16"/>
      <c r="F11" s="16"/>
      <c r="G11" s="16"/>
      <c r="H11" s="35"/>
      <c r="I11" s="35"/>
      <c r="J11" s="35"/>
      <c r="K11" s="16"/>
    </row>
    <row r="12" spans="1:11" ht="18" customHeight="1">
      <c r="A12" s="76" t="s">
        <v>29</v>
      </c>
      <c r="B12" s="77"/>
      <c r="C12" s="17">
        <f>C6-C9</f>
        <v>0</v>
      </c>
      <c r="D12" s="17">
        <f t="shared" ref="D12:F14" si="2">D6-D9</f>
        <v>0</v>
      </c>
      <c r="E12" s="17">
        <f t="shared" si="2"/>
        <v>0</v>
      </c>
      <c r="F12" s="17">
        <f t="shared" si="2"/>
        <v>0</v>
      </c>
      <c r="G12" s="17" t="str">
        <f>IF(G6="","",G6-G9)</f>
        <v/>
      </c>
      <c r="H12" s="32" t="str">
        <f t="shared" ref="H12:J12" si="3">IF(H6="","",H6-H9)</f>
        <v/>
      </c>
      <c r="I12" s="32" t="str">
        <f t="shared" si="3"/>
        <v/>
      </c>
      <c r="J12" s="32" t="str">
        <f t="shared" si="3"/>
        <v/>
      </c>
      <c r="K12" s="17" t="str">
        <f>IF(K6="","",K6-K9)</f>
        <v/>
      </c>
    </row>
    <row r="13" spans="1:11" ht="18" customHeight="1">
      <c r="A13" s="78"/>
      <c r="B13" s="58" t="s">
        <v>27</v>
      </c>
      <c r="C13" s="23">
        <f>C7-C10</f>
        <v>0</v>
      </c>
      <c r="D13" s="23">
        <f t="shared" si="2"/>
        <v>0</v>
      </c>
      <c r="E13" s="23">
        <f t="shared" si="2"/>
        <v>0</v>
      </c>
      <c r="F13" s="23">
        <f t="shared" si="2"/>
        <v>0</v>
      </c>
      <c r="G13" s="27" t="str">
        <f>IF(G7="","",G7-G10)</f>
        <v/>
      </c>
      <c r="H13" s="27" t="str">
        <f t="shared" ref="H13:J13" si="4">IF(H7="","",H7-H10)</f>
        <v/>
      </c>
      <c r="I13" s="27" t="str">
        <f t="shared" si="4"/>
        <v/>
      </c>
      <c r="J13" s="27" t="str">
        <f t="shared" si="4"/>
        <v/>
      </c>
      <c r="K13" s="27" t="str">
        <f t="shared" ref="K13" si="5">IF(K7="","",K7-K10)</f>
        <v/>
      </c>
    </row>
    <row r="14" spans="1:11" ht="18" customHeight="1">
      <c r="A14" s="79"/>
      <c r="B14" s="25" t="s">
        <v>28</v>
      </c>
      <c r="C14" s="5" t="s">
        <v>40</v>
      </c>
      <c r="D14" s="17">
        <f t="shared" si="2"/>
        <v>0</v>
      </c>
      <c r="E14" s="17">
        <f t="shared" si="2"/>
        <v>0</v>
      </c>
      <c r="F14" s="17">
        <f t="shared" si="2"/>
        <v>0</v>
      </c>
      <c r="G14" s="17" t="str">
        <f>IF(G8="","",G8-G11)</f>
        <v/>
      </c>
      <c r="H14" s="32" t="str">
        <f t="shared" ref="H14:J14" si="6">IF(H8="","",H8-H11)</f>
        <v/>
      </c>
      <c r="I14" s="32" t="str">
        <f t="shared" si="6"/>
        <v/>
      </c>
      <c r="J14" s="32" t="str">
        <f t="shared" si="6"/>
        <v/>
      </c>
      <c r="K14" s="17" t="str">
        <f>IF(K8="","",K8-K11)</f>
        <v/>
      </c>
    </row>
    <row r="15" spans="1:11" ht="18" customHeight="1">
      <c r="A15" s="76" t="s">
        <v>30</v>
      </c>
      <c r="B15" s="77"/>
      <c r="C15" s="17">
        <f>C16</f>
        <v>0</v>
      </c>
      <c r="D15" s="17">
        <f t="shared" ref="D15:F15" si="7">SUM(D16:D17)</f>
        <v>0</v>
      </c>
      <c r="E15" s="17">
        <f t="shared" si="7"/>
        <v>0</v>
      </c>
      <c r="F15" s="17">
        <f t="shared" si="7"/>
        <v>0</v>
      </c>
      <c r="G15" s="17" t="str">
        <f>IF(G6="","",SUM(G16:G17))</f>
        <v/>
      </c>
      <c r="H15" s="32" t="str">
        <f t="shared" ref="H15:J15" si="8">IF(H6="","",SUM(H16:H17))</f>
        <v/>
      </c>
      <c r="I15" s="32" t="str">
        <f t="shared" si="8"/>
        <v/>
      </c>
      <c r="J15" s="32" t="str">
        <f t="shared" si="8"/>
        <v/>
      </c>
      <c r="K15" s="28" t="str">
        <f>IF(K6="","",SUM(K16:K17))</f>
        <v/>
      </c>
    </row>
    <row r="16" spans="1:11" ht="18" customHeight="1">
      <c r="A16" s="78" t="s">
        <v>31</v>
      </c>
      <c r="B16" s="58" t="s">
        <v>27</v>
      </c>
      <c r="C16" s="22"/>
      <c r="D16" s="22"/>
      <c r="E16" s="22"/>
      <c r="F16" s="22"/>
      <c r="G16" s="22"/>
      <c r="H16" s="22"/>
      <c r="I16" s="22"/>
      <c r="J16" s="22"/>
      <c r="K16" s="22"/>
    </row>
    <row r="17" spans="1:11" ht="18" customHeight="1">
      <c r="A17" s="79"/>
      <c r="B17" s="25" t="s">
        <v>28</v>
      </c>
      <c r="C17" s="5" t="s">
        <v>40</v>
      </c>
      <c r="D17" s="16"/>
      <c r="E17" s="16"/>
      <c r="F17" s="16"/>
      <c r="G17" s="16"/>
      <c r="H17" s="35"/>
      <c r="I17" s="35"/>
      <c r="J17" s="35"/>
      <c r="K17" s="16"/>
    </row>
    <row r="18" spans="1:11" ht="18" customHeight="1">
      <c r="A18" s="76" t="s">
        <v>32</v>
      </c>
      <c r="B18" s="77"/>
      <c r="C18" s="17">
        <f>C12-C15</f>
        <v>0</v>
      </c>
      <c r="D18" s="17">
        <f t="shared" ref="D18:F20" si="9">D12-D15</f>
        <v>0</v>
      </c>
      <c r="E18" s="17">
        <f t="shared" si="9"/>
        <v>0</v>
      </c>
      <c r="F18" s="17">
        <f t="shared" si="9"/>
        <v>0</v>
      </c>
      <c r="G18" s="17" t="str">
        <f>IF(G6="","",G12-G15)</f>
        <v/>
      </c>
      <c r="H18" s="32" t="str">
        <f t="shared" ref="H18:J18" si="10">IF(H6="","",H12-H15)</f>
        <v/>
      </c>
      <c r="I18" s="32" t="str">
        <f t="shared" si="10"/>
        <v/>
      </c>
      <c r="J18" s="32" t="str">
        <f t="shared" si="10"/>
        <v/>
      </c>
      <c r="K18" s="17" t="str">
        <f>IF(K6="","",K12-K15)</f>
        <v/>
      </c>
    </row>
    <row r="19" spans="1:11" ht="18" customHeight="1">
      <c r="A19" s="78"/>
      <c r="B19" s="58" t="s">
        <v>27</v>
      </c>
      <c r="C19" s="23">
        <f>C13-C16</f>
        <v>0</v>
      </c>
      <c r="D19" s="23">
        <f t="shared" si="9"/>
        <v>0</v>
      </c>
      <c r="E19" s="23">
        <f t="shared" si="9"/>
        <v>0</v>
      </c>
      <c r="F19" s="26">
        <f t="shared" si="9"/>
        <v>0</v>
      </c>
      <c r="G19" s="27" t="str">
        <f t="shared" ref="G19:K20" si="11">IF(G7="","",G13-G16)</f>
        <v/>
      </c>
      <c r="H19" s="27" t="str">
        <f t="shared" ref="H19:J19" si="12">IF(H7="","",H13-H16)</f>
        <v/>
      </c>
      <c r="I19" s="27" t="str">
        <f t="shared" si="12"/>
        <v/>
      </c>
      <c r="J19" s="27" t="str">
        <f t="shared" si="12"/>
        <v/>
      </c>
      <c r="K19" s="27" t="str">
        <f t="shared" si="11"/>
        <v/>
      </c>
    </row>
    <row r="20" spans="1:11" ht="18" customHeight="1">
      <c r="A20" s="79"/>
      <c r="B20" s="25" t="s">
        <v>28</v>
      </c>
      <c r="C20" s="5" t="s">
        <v>40</v>
      </c>
      <c r="D20" s="17">
        <f t="shared" si="9"/>
        <v>0</v>
      </c>
      <c r="E20" s="17">
        <f t="shared" si="9"/>
        <v>0</v>
      </c>
      <c r="F20" s="17">
        <f t="shared" si="9"/>
        <v>0</v>
      </c>
      <c r="G20" s="17" t="str">
        <f t="shared" si="11"/>
        <v/>
      </c>
      <c r="H20" s="32" t="str">
        <f t="shared" ref="H20:J20" si="13">IF(H8="","",H14-H17)</f>
        <v/>
      </c>
      <c r="I20" s="32" t="str">
        <f t="shared" si="13"/>
        <v/>
      </c>
      <c r="J20" s="32" t="str">
        <f t="shared" si="13"/>
        <v/>
      </c>
      <c r="K20" s="17" t="str">
        <f t="shared" si="11"/>
        <v/>
      </c>
    </row>
    <row r="21" spans="1:11" ht="18" customHeight="1">
      <c r="A21" s="76" t="s">
        <v>79</v>
      </c>
      <c r="B21" s="77"/>
      <c r="C21" s="35"/>
      <c r="D21" s="35"/>
      <c r="E21" s="35"/>
      <c r="F21" s="35"/>
      <c r="G21" s="35"/>
      <c r="H21" s="35"/>
      <c r="I21" s="35"/>
      <c r="J21" s="35"/>
      <c r="K21" s="35"/>
    </row>
    <row r="22" spans="1:11" ht="18" customHeight="1">
      <c r="A22" s="76" t="s">
        <v>80</v>
      </c>
      <c r="B22" s="77"/>
      <c r="C22" s="32">
        <f>C23</f>
        <v>0</v>
      </c>
      <c r="D22" s="32">
        <f>SUM(D23:D24)</f>
        <v>0</v>
      </c>
      <c r="E22" s="32">
        <f>SUM(E23:E24)</f>
        <v>0</v>
      </c>
      <c r="F22" s="32">
        <f>SUM(F23:F24)</f>
        <v>0</v>
      </c>
      <c r="G22" s="32" t="str">
        <f>IF(G13="","",SUM(G23:G24))</f>
        <v/>
      </c>
      <c r="H22" s="32" t="str">
        <f>IF(H13="","",SUM(H23:H24))</f>
        <v/>
      </c>
      <c r="I22" s="32" t="str">
        <f>IF(I13="","",SUM(I23:I24))</f>
        <v/>
      </c>
      <c r="J22" s="32" t="str">
        <f>IF(J13="","",SUM(J23:J24))</f>
        <v/>
      </c>
      <c r="K22" s="32" t="str">
        <f>IF(K13="","",SUM(K23:K24))</f>
        <v/>
      </c>
    </row>
    <row r="23" spans="1:11" ht="18" customHeight="1">
      <c r="A23" s="78"/>
      <c r="B23" s="58" t="s">
        <v>27</v>
      </c>
      <c r="C23" s="22"/>
      <c r="D23" s="22"/>
      <c r="E23" s="22"/>
      <c r="F23" s="22"/>
      <c r="G23" s="84"/>
      <c r="H23" s="84"/>
      <c r="I23" s="84"/>
      <c r="J23" s="84"/>
      <c r="K23" s="84"/>
    </row>
    <row r="24" spans="1:11" ht="18" customHeight="1">
      <c r="A24" s="79"/>
      <c r="B24" s="25" t="s">
        <v>28</v>
      </c>
      <c r="C24" s="5" t="s">
        <v>40</v>
      </c>
      <c r="D24" s="35"/>
      <c r="E24" s="35"/>
      <c r="F24" s="35"/>
      <c r="G24" s="35"/>
      <c r="H24" s="35"/>
      <c r="I24" s="35"/>
      <c r="J24" s="35"/>
      <c r="K24" s="35"/>
    </row>
    <row r="25" spans="1:11" ht="18" customHeight="1">
      <c r="A25" s="76" t="s">
        <v>33</v>
      </c>
      <c r="B25" s="77"/>
      <c r="C25" s="17">
        <f>C26</f>
        <v>0</v>
      </c>
      <c r="D25" s="17">
        <f t="shared" ref="D25:F25" si="14">SUM(D26:D27)</f>
        <v>0</v>
      </c>
      <c r="E25" s="17">
        <f t="shared" si="14"/>
        <v>0</v>
      </c>
      <c r="F25" s="17">
        <f t="shared" si="14"/>
        <v>0</v>
      </c>
      <c r="G25" s="17" t="str">
        <f>IF(G6="","",SUM(G26:G27))</f>
        <v/>
      </c>
      <c r="H25" s="32" t="str">
        <f t="shared" ref="H25:J25" si="15">IF(H6="","",SUM(H26:H27))</f>
        <v/>
      </c>
      <c r="I25" s="32" t="str">
        <f t="shared" si="15"/>
        <v/>
      </c>
      <c r="J25" s="32" t="str">
        <f t="shared" si="15"/>
        <v/>
      </c>
      <c r="K25" s="28" t="str">
        <f>IF(K6="","",SUM(K26:K27))</f>
        <v/>
      </c>
    </row>
    <row r="26" spans="1:11" ht="18" customHeight="1">
      <c r="A26" s="78"/>
      <c r="B26" s="58" t="s">
        <v>27</v>
      </c>
      <c r="C26" s="22"/>
      <c r="D26" s="22"/>
      <c r="E26" s="22"/>
      <c r="F26" s="22"/>
      <c r="G26" s="22"/>
      <c r="H26" s="22"/>
      <c r="I26" s="22"/>
      <c r="J26" s="22"/>
      <c r="K26" s="22"/>
    </row>
    <row r="27" spans="1:11" ht="18" customHeight="1">
      <c r="A27" s="79"/>
      <c r="B27" s="25" t="s">
        <v>28</v>
      </c>
      <c r="C27" s="5" t="s">
        <v>40</v>
      </c>
      <c r="D27" s="16"/>
      <c r="E27" s="16"/>
      <c r="F27" s="16"/>
      <c r="G27" s="16"/>
      <c r="H27" s="35"/>
      <c r="I27" s="35"/>
      <c r="J27" s="35"/>
      <c r="K27" s="16"/>
    </row>
    <row r="28" spans="1:11" ht="18" customHeight="1">
      <c r="A28" s="76" t="s">
        <v>34</v>
      </c>
      <c r="B28" s="77"/>
      <c r="C28" s="5" t="s">
        <v>42</v>
      </c>
      <c r="D28" s="17">
        <f t="shared" ref="D28:F28" si="16">SUM(D29:D30)</f>
        <v>0</v>
      </c>
      <c r="E28" s="17">
        <f t="shared" si="16"/>
        <v>0</v>
      </c>
      <c r="F28" s="17">
        <f t="shared" si="16"/>
        <v>0</v>
      </c>
      <c r="G28" s="17" t="str">
        <f>IF(G6="","",SUM(G29:G30))</f>
        <v/>
      </c>
      <c r="H28" s="32" t="str">
        <f t="shared" ref="H28:J28" si="17">IF(H6="","",SUM(H29:H30))</f>
        <v/>
      </c>
      <c r="I28" s="32" t="str">
        <f t="shared" si="17"/>
        <v/>
      </c>
      <c r="J28" s="32" t="str">
        <f t="shared" si="17"/>
        <v/>
      </c>
      <c r="K28" s="17" t="str">
        <f>IF(K6="","",SUM(K29:K30))</f>
        <v/>
      </c>
    </row>
    <row r="29" spans="1:11" ht="18" customHeight="1">
      <c r="A29" s="78"/>
      <c r="B29" s="58" t="s">
        <v>27</v>
      </c>
      <c r="C29" s="13" t="s">
        <v>42</v>
      </c>
      <c r="D29" s="22"/>
      <c r="E29" s="22"/>
      <c r="F29" s="22"/>
      <c r="G29" s="22"/>
      <c r="H29" s="22"/>
      <c r="I29" s="22"/>
      <c r="J29" s="22"/>
      <c r="K29" s="22"/>
    </row>
    <row r="30" spans="1:11" ht="18" customHeight="1">
      <c r="A30" s="79"/>
      <c r="B30" s="25" t="s">
        <v>28</v>
      </c>
      <c r="C30" s="5" t="s">
        <v>42</v>
      </c>
      <c r="D30" s="24"/>
      <c r="E30" s="24"/>
      <c r="F30" s="24"/>
      <c r="G30" s="24"/>
      <c r="H30" s="24"/>
      <c r="I30" s="24"/>
      <c r="J30" s="24"/>
      <c r="K30" s="24"/>
    </row>
    <row r="31" spans="1:11" ht="18" customHeight="1">
      <c r="A31" s="76" t="s">
        <v>35</v>
      </c>
      <c r="B31" s="77"/>
      <c r="C31" s="5" t="s">
        <v>42</v>
      </c>
      <c r="D31" s="17">
        <f t="shared" ref="D31:F31" si="18">SUM(D32:D33)</f>
        <v>0</v>
      </c>
      <c r="E31" s="17">
        <f t="shared" si="18"/>
        <v>0</v>
      </c>
      <c r="F31" s="17">
        <f t="shared" si="18"/>
        <v>0</v>
      </c>
      <c r="G31" s="17" t="str">
        <f>IF(G6="","",SUM(G32:G33))</f>
        <v/>
      </c>
      <c r="H31" s="32" t="str">
        <f t="shared" ref="H31:J31" si="19">IF(H6="","",SUM(H32:H33))</f>
        <v/>
      </c>
      <c r="I31" s="32" t="str">
        <f t="shared" si="19"/>
        <v/>
      </c>
      <c r="J31" s="32" t="str">
        <f t="shared" si="19"/>
        <v/>
      </c>
      <c r="K31" s="17" t="str">
        <f>IF(K6="","",SUM(K32:K33))</f>
        <v/>
      </c>
    </row>
    <row r="32" spans="1:11" ht="18" customHeight="1">
      <c r="A32" s="78"/>
      <c r="B32" s="58" t="s">
        <v>27</v>
      </c>
      <c r="C32" s="13" t="s">
        <v>42</v>
      </c>
      <c r="D32" s="22"/>
      <c r="E32" s="22"/>
      <c r="F32" s="22"/>
      <c r="G32" s="22"/>
      <c r="H32" s="22"/>
      <c r="I32" s="22"/>
      <c r="J32" s="22"/>
      <c r="K32" s="22"/>
    </row>
    <row r="33" spans="1:11" ht="18" customHeight="1">
      <c r="A33" s="79"/>
      <c r="B33" s="25" t="s">
        <v>28</v>
      </c>
      <c r="C33" s="5" t="s">
        <v>42</v>
      </c>
      <c r="D33" s="16"/>
      <c r="E33" s="16"/>
      <c r="F33" s="16"/>
      <c r="G33" s="16"/>
      <c r="H33" s="35"/>
      <c r="I33" s="35"/>
      <c r="J33" s="35"/>
      <c r="K33" s="16"/>
    </row>
    <row r="34" spans="1:11" ht="18" customHeight="1">
      <c r="A34" s="76" t="s">
        <v>36</v>
      </c>
      <c r="B34" s="77"/>
      <c r="C34" s="17">
        <f>C35</f>
        <v>0</v>
      </c>
      <c r="D34" s="17">
        <f t="shared" ref="D34:F34" si="20">SUM(D35:D36)</f>
        <v>0</v>
      </c>
      <c r="E34" s="17">
        <f t="shared" si="20"/>
        <v>0</v>
      </c>
      <c r="F34" s="17">
        <f t="shared" si="20"/>
        <v>0</v>
      </c>
      <c r="G34" s="17" t="str">
        <f>IF(G6="","",SUM(G35:G36))</f>
        <v/>
      </c>
      <c r="H34" s="32" t="str">
        <f t="shared" ref="H34:J34" si="21">IF(H6="","",SUM(H35:H36))</f>
        <v/>
      </c>
      <c r="I34" s="32" t="str">
        <f t="shared" si="21"/>
        <v/>
      </c>
      <c r="J34" s="32" t="str">
        <f t="shared" si="21"/>
        <v/>
      </c>
      <c r="K34" s="17" t="str">
        <f>IF(K6="","",SUM(K35:K36))</f>
        <v/>
      </c>
    </row>
    <row r="35" spans="1:11" ht="18" customHeight="1">
      <c r="A35" s="78"/>
      <c r="B35" s="58" t="s">
        <v>27</v>
      </c>
      <c r="C35" s="22"/>
      <c r="D35" s="22"/>
      <c r="E35" s="22"/>
      <c r="F35" s="22"/>
      <c r="G35" s="22"/>
      <c r="H35" s="22"/>
      <c r="I35" s="22"/>
      <c r="J35" s="22"/>
      <c r="K35" s="29"/>
    </row>
    <row r="36" spans="1:11" ht="18" customHeight="1">
      <c r="A36" s="79"/>
      <c r="B36" s="25" t="s">
        <v>28</v>
      </c>
      <c r="C36" s="5" t="s">
        <v>40</v>
      </c>
      <c r="D36" s="16"/>
      <c r="E36" s="16"/>
      <c r="F36" s="16"/>
      <c r="G36" s="16"/>
      <c r="H36" s="35"/>
      <c r="I36" s="35"/>
      <c r="J36" s="35"/>
      <c r="K36" s="16"/>
    </row>
    <row r="37" spans="1:11" ht="18" customHeight="1">
      <c r="A37" s="76" t="s">
        <v>37</v>
      </c>
      <c r="B37" s="77"/>
      <c r="C37" s="17">
        <f>SUM(C18,C25,C34)</f>
        <v>0</v>
      </c>
      <c r="D37" s="17">
        <f t="shared" ref="D37:F39" si="22">SUM(D18,D25,D34)</f>
        <v>0</v>
      </c>
      <c r="E37" s="17">
        <f t="shared" si="22"/>
        <v>0</v>
      </c>
      <c r="F37" s="17">
        <f t="shared" si="22"/>
        <v>0</v>
      </c>
      <c r="G37" s="17" t="str">
        <f>IF(G6="","",SUM(G18,G25,G34))</f>
        <v/>
      </c>
      <c r="H37" s="32" t="str">
        <f t="shared" ref="H37:J37" si="23">IF(H6="","",SUM(H18,H25,H34))</f>
        <v/>
      </c>
      <c r="I37" s="32" t="str">
        <f t="shared" si="23"/>
        <v/>
      </c>
      <c r="J37" s="32" t="str">
        <f t="shared" si="23"/>
        <v/>
      </c>
      <c r="K37" s="28" t="str">
        <f>IF(K6="","",SUM(K18,K25,K34))</f>
        <v/>
      </c>
    </row>
    <row r="38" spans="1:11" ht="18" customHeight="1">
      <c r="A38" s="78" t="s">
        <v>81</v>
      </c>
      <c r="B38" s="58" t="s">
        <v>27</v>
      </c>
      <c r="C38" s="23">
        <f>SUM(C19,C26,C35)</f>
        <v>0</v>
      </c>
      <c r="D38" s="23">
        <f t="shared" si="22"/>
        <v>0</v>
      </c>
      <c r="E38" s="23">
        <f t="shared" si="22"/>
        <v>0</v>
      </c>
      <c r="F38" s="23">
        <f t="shared" si="22"/>
        <v>0</v>
      </c>
      <c r="G38" s="27" t="str">
        <f>IF(G7="","",SUM(G19,G26,G35))</f>
        <v/>
      </c>
      <c r="H38" s="27" t="str">
        <f t="shared" ref="H38:J38" si="24">IF(H7="","",SUM(H19,H26,H35))</f>
        <v/>
      </c>
      <c r="I38" s="27" t="str">
        <f t="shared" si="24"/>
        <v/>
      </c>
      <c r="J38" s="27" t="str">
        <f t="shared" si="24"/>
        <v/>
      </c>
      <c r="K38" s="27" t="str">
        <f>IF(K7="","",SUM(K19,K26,K35))</f>
        <v/>
      </c>
    </row>
    <row r="39" spans="1:11" ht="18" customHeight="1">
      <c r="A39" s="79"/>
      <c r="B39" s="25" t="s">
        <v>28</v>
      </c>
      <c r="C39" s="5" t="s">
        <v>40</v>
      </c>
      <c r="D39" s="17">
        <f t="shared" si="22"/>
        <v>0</v>
      </c>
      <c r="E39" s="17">
        <f t="shared" si="22"/>
        <v>0</v>
      </c>
      <c r="F39" s="17">
        <f t="shared" si="22"/>
        <v>0</v>
      </c>
      <c r="G39" s="28" t="str">
        <f>IF(G8="","",SUM(G20,G27,G36))</f>
        <v/>
      </c>
      <c r="H39" s="32" t="str">
        <f t="shared" ref="H39:J39" si="25">IF(H8="","",SUM(H20,H27,H36))</f>
        <v/>
      </c>
      <c r="I39" s="32" t="str">
        <f t="shared" si="25"/>
        <v/>
      </c>
      <c r="J39" s="32" t="str">
        <f t="shared" si="25"/>
        <v/>
      </c>
      <c r="K39" s="28" t="str">
        <f>IF(K8="","",SUM(K20,K27,K36))</f>
        <v/>
      </c>
    </row>
    <row r="40" spans="1:11" ht="18" customHeight="1">
      <c r="A40" s="76" t="s">
        <v>38</v>
      </c>
      <c r="B40" s="77"/>
      <c r="C40" s="101">
        <f>C41</f>
        <v>0</v>
      </c>
      <c r="D40" s="101">
        <f t="shared" ref="D40:F40" si="26">SUM(D41:D42)</f>
        <v>0</v>
      </c>
      <c r="E40" s="101">
        <f t="shared" si="26"/>
        <v>0</v>
      </c>
      <c r="F40" s="101">
        <f t="shared" si="26"/>
        <v>0</v>
      </c>
      <c r="G40" s="101" t="str">
        <f>IF(G6="","",SUM(G41:G42))</f>
        <v/>
      </c>
      <c r="H40" s="101" t="str">
        <f t="shared" ref="H40:J40" si="27">IF(H6="","",SUM(H41:H42))</f>
        <v/>
      </c>
      <c r="I40" s="101" t="str">
        <f t="shared" si="27"/>
        <v/>
      </c>
      <c r="J40" s="101" t="str">
        <f t="shared" si="27"/>
        <v/>
      </c>
      <c r="K40" s="101" t="str">
        <f>IF(K6="","",SUM(K41:K42))</f>
        <v/>
      </c>
    </row>
    <row r="41" spans="1:11" ht="18" customHeight="1">
      <c r="A41" s="78"/>
      <c r="B41" s="58" t="s">
        <v>27</v>
      </c>
      <c r="C41" s="102"/>
      <c r="D41" s="102"/>
      <c r="E41" s="102"/>
      <c r="F41" s="102"/>
      <c r="G41" s="102"/>
      <c r="H41" s="102"/>
      <c r="I41" s="102"/>
      <c r="J41" s="102"/>
      <c r="K41" s="102"/>
    </row>
    <row r="42" spans="1:11" ht="18" customHeight="1">
      <c r="A42" s="79"/>
      <c r="B42" s="25" t="s">
        <v>28</v>
      </c>
      <c r="C42" s="5" t="s">
        <v>40</v>
      </c>
      <c r="D42" s="103"/>
      <c r="E42" s="103"/>
      <c r="F42" s="103"/>
      <c r="G42" s="103"/>
      <c r="H42" s="103"/>
      <c r="I42" s="103"/>
      <c r="J42" s="103"/>
      <c r="K42" s="103"/>
    </row>
    <row r="43" spans="1:11" ht="18" customHeight="1">
      <c r="A43" s="80" t="s">
        <v>39</v>
      </c>
      <c r="B43" s="81"/>
      <c r="C43" s="5" t="s">
        <v>40</v>
      </c>
      <c r="D43" s="5" t="s">
        <v>40</v>
      </c>
      <c r="E43" s="5" t="s">
        <v>40</v>
      </c>
      <c r="F43" s="5" t="s">
        <v>40</v>
      </c>
      <c r="G43" s="5" t="s">
        <v>40</v>
      </c>
      <c r="H43" s="5" t="s">
        <v>40</v>
      </c>
      <c r="I43" s="5" t="s">
        <v>40</v>
      </c>
      <c r="J43" s="5" t="s">
        <v>40</v>
      </c>
      <c r="K43" s="5" t="s">
        <v>40</v>
      </c>
    </row>
    <row r="44" spans="1:11" ht="18" customHeight="1">
      <c r="A44" s="82" t="s">
        <v>41</v>
      </c>
      <c r="B44" s="58" t="s">
        <v>27</v>
      </c>
      <c r="C44" s="23" t="e">
        <f>ROUND((C38/C41),0)</f>
        <v>#DIV/0!</v>
      </c>
      <c r="D44" s="23" t="e">
        <f t="shared" ref="D44:F44" si="28">ROUND((D38/D41),0)</f>
        <v>#DIV/0!</v>
      </c>
      <c r="E44" s="23" t="e">
        <f t="shared" si="28"/>
        <v>#DIV/0!</v>
      </c>
      <c r="F44" s="23" t="e">
        <f t="shared" si="28"/>
        <v>#DIV/0!</v>
      </c>
      <c r="G44" s="23" t="str">
        <f>IF(G6="","",ROUND((G38/G41),0))</f>
        <v/>
      </c>
      <c r="H44" s="23" t="str">
        <f t="shared" ref="H44:J44" si="29">IF(H6="","",ROUND((H38/H41),0))</f>
        <v/>
      </c>
      <c r="I44" s="23" t="str">
        <f>IF(I6="","",ROUND((I38/I41),0))</f>
        <v/>
      </c>
      <c r="J44" s="23" t="str">
        <f t="shared" si="29"/>
        <v/>
      </c>
      <c r="K44" s="23" t="str">
        <f>IF(K6="","",ROUND((K38/K41),0))</f>
        <v/>
      </c>
    </row>
    <row r="45" spans="1:11" ht="18" customHeight="1">
      <c r="A45" s="79"/>
      <c r="B45" s="25" t="s">
        <v>28</v>
      </c>
      <c r="C45" s="5" t="s">
        <v>40</v>
      </c>
      <c r="D45" s="17" t="str">
        <f t="shared" ref="D45:K45" si="30">IF(D42="","",ROUND((D39/D42),0))</f>
        <v/>
      </c>
      <c r="E45" s="17" t="str">
        <f t="shared" si="30"/>
        <v/>
      </c>
      <c r="F45" s="17" t="str">
        <f t="shared" si="30"/>
        <v/>
      </c>
      <c r="G45" s="17" t="str">
        <f t="shared" si="30"/>
        <v/>
      </c>
      <c r="H45" s="32" t="str">
        <f t="shared" si="30"/>
        <v/>
      </c>
      <c r="I45" s="32" t="str">
        <f t="shared" si="30"/>
        <v/>
      </c>
      <c r="J45" s="32" t="str">
        <f t="shared" si="30"/>
        <v/>
      </c>
      <c r="K45" s="17" t="str">
        <f t="shared" si="30"/>
        <v/>
      </c>
    </row>
  </sheetData>
  <sheetProtection algorithmName="SHA-512" hashValue="F9kl8nrNkGoZC+lwh1Sa1pK+7eTxzqvvoziVTdNBvmM3pwqktD6U1c0wGLyV3SJ1R860OLgZCwTvnTPo3xDJHQ==" saltValue="cinH9bYE57haeW2pgi7b5g==" spinCount="100000" sheet="1" objects="1" scenarios="1" formatCells="0"/>
  <phoneticPr fontId="24"/>
  <dataValidations count="1">
    <dataValidation type="whole" allowBlank="1" showInputMessage="1" showErrorMessage="1" errorTitle="無効な入力" error="千円未満を四捨五入して、整数で入力してください。" sqref="C7:K7 D8:K8 C10:K10 D11:K11 C16:K16 D17:K17 C23:K23 D24:K24 C26:K26 D27:K27 C21:K21 D29:K30 D32:K33 C35:K35 D36:K36">
      <formula1>-9999999999999</formula1>
      <formula2>9999999999999</formula2>
    </dataValidation>
  </dataValidations>
  <printOptions horizontalCentered="1"/>
  <pageMargins left="0.51181102362204722" right="0.51181102362204722" top="0.55118110236220474" bottom="0.55118110236220474" header="0.31496062992125984" footer="0.31496062992125984"/>
  <headerFooter alignWithMargins="0">
    <oddFooter>&amp;C－○－</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
  <sheetViews>
    <sheetView view="pageBreakPreview" zoomScaleNormal="100" zoomScaleSheetLayoutView="100" workbookViewId="0">
      <selection activeCell="W16" sqref="W16"/>
    </sheetView>
  </sheetViews>
  <sheetFormatPr defaultRowHeight="13.2"/>
  <sheetData>
    <row r="1" spans="1:1" ht="25.2" customHeight="1">
      <c r="A1" s="121" t="s">
        <v>106</v>
      </c>
    </row>
  </sheetData>
  <sheetProtection algorithmName="SHA-512" hashValue="ZIB00EhSpD2kHTogDvDt9nSG3ClF55IHGY4+u6sRh/VKsLvYpxlMWnE6b0iqTAgkJTlNwyFXg4gOZOL4XRUgMw==" saltValue="z8yJzQavcZaqMkgbCK1AeA==" spinCount="100000" sheet="1" objects="1" scenarios="1"/>
  <phoneticPr fontId="24"/>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別表３</vt:lpstr>
      <vt:lpstr>別表３－２</vt:lpstr>
      <vt:lpstr>個人事業主の計算方法</vt:lpstr>
      <vt:lpstr>'別表３－２'!pp</vt:lpstr>
      <vt:lpstr>個人事業主の計算方法!Print_Area</vt:lpstr>
      <vt:lpstr>別表３!Print_Area</vt:lpstr>
      <vt:lpstr>'別表３－２'!Print_Area</vt:lpstr>
      <vt:lpstr>別表３!経営革新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(株)ナカダイHD　鳥羽 勇太</dc:creator>
  <cp:lastModifiedBy>東京都
</cp:lastModifiedBy>
  <cp:lastPrinted>2021-01-26T01:23:43Z</cp:lastPrinted>
  <dcterms:created xsi:type="dcterms:W3CDTF">2020-08-24T09:52:42Z</dcterms:created>
  <dcterms:modified xsi:type="dcterms:W3CDTF">2021-01-26T01:24:25Z</dcterms:modified>
</cp:coreProperties>
</file>